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2450" windowHeight="4820"/>
  </bookViews>
  <sheets>
    <sheet name="練習問題6" sheetId="1" r:id="rId1"/>
    <sheet name="練習問題7" sheetId="2" r:id="rId2"/>
    <sheet name="練習問題8" sheetId="3" r:id="rId3"/>
  </sheets>
  <definedNames>
    <definedName name="g7K7">#NAME?</definedName>
    <definedName name="_xlnm.Print_Area" localSheetId="0">#REF!</definedName>
    <definedName name="_xlnm.Sheet_Title" localSheetId="0">"練習問題6"</definedName>
    <definedName name="_xlnm.Print_Area" localSheetId="1">#REF!</definedName>
    <definedName name="_xlnm.Sheet_Title" localSheetId="1">"練習問題7"</definedName>
    <definedName name="_xlnm.Print_Area" localSheetId="2">#REF!</definedName>
    <definedName name="_xlnm.Sheet_Title" localSheetId="2">"練習問題8"</definedName>
  </definedNames>
  <calcPr calcMode="auto" iterate="1" iterateCount="100" iterateDelta="0.001"/>
  <webPublishing allowPng="1" css="0" codePage="1252"/>
</workbook>
</file>

<file path=xl/sharedStrings.xml><?xml version="1.0" encoding="utf-8"?>
<sst xmlns="http://schemas.openxmlformats.org/spreadsheetml/2006/main" uniqueCount="23" count="23">
  <si>
    <t>x</t>
  </si>
  <si>
    <t>y</t>
  </si>
  <si>
    <t>初期値</t>
  </si>
  <si>
    <t>終了値</t>
  </si>
  <si>
    <t>h =</t>
  </si>
  <si>
    <t>dy/dx</t>
  </si>
  <si>
    <t>k1</t>
  </si>
  <si>
    <t>x + h</t>
  </si>
  <si>
    <t>(dy/dx)'</t>
  </si>
  <si>
    <t>k2</t>
  </si>
  <si>
    <t>解析解</t>
  </si>
  <si>
    <t/>
  </si>
  <si>
    <t> 等分</t>
  </si>
  <si>
    <t>i</t>
  </si>
  <si>
    <t>x + h / 2</t>
  </si>
  <si>
    <t>y + k1 / 2</t>
  </si>
  <si>
    <t>y + k2 / 2</t>
  </si>
  <si>
    <t>(dy/dx)''</t>
  </si>
  <si>
    <t>k3</t>
  </si>
  <si>
    <t>y + k3</t>
  </si>
  <si>
    <t>(dy/dx)''''</t>
  </si>
  <si>
    <t>k4</t>
  </si>
  <si>
    <t>(k1+2*k2+2*k3+k4)/6</t>
  </si>
</sst>
</file>

<file path=xl/styles.xml><?xml version="1.0" encoding="utf-8"?>
<styleSheet xmlns="http://schemas.openxmlformats.org/spreadsheetml/2006/main">
  <fonts count="3">
    <font>
      <b val="0"/>
      <i val="0"/>
      <u val="none"/>
      <color rgb="FF000000"/>
      <name val="Sans"/>
      <vertAlign val="baseline"/>
      <sz val="10"/>
      <strike val="0"/>
    </font>
    <font>
      <b val="0"/>
      <i val="0"/>
      <u val="none"/>
      <color rgb="FFFF0000"/>
      <name val="Sans"/>
      <vertAlign val="baseline"/>
      <sz val="10"/>
      <strike val="0"/>
    </font>
    <font>
      <b val="1"/>
      <i val="0"/>
      <u val="none"/>
      <color rgb="FF339966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3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  <border diagonalUp="0" diagonalDown="0"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</border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thin">
        <color rgb="FF000000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6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2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2" numFmtId="0" xfId="0">
      <alignment horizontal="general" vertical="bottom" wrapText="0" shrinkToFit="0" textRotation="0" indent="0"/>
    </xf>
    <xf applyAlignment="1" applyBorder="1" applyFont="1" applyFill="1" applyNumberFormat="1" fontId="2" fillId="0" borderId="2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1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"解析解"</c:f>
            </c:strRef>
          </c:tx>
          <c:spPr>
            <a:ln>
              <a:solidFill/>
              <a:prstDash val="solid"/>
            </a:ln>
          </c:spPr>
          <c:marker>
            <c:symbol val="none"/>
            <c:size val="5"/>
          </c:marker>
          <c:xVal>
            <c:numRef>
              <c:f>練習問題6!$B$7:$B$57</c:f>
            </c:numRef>
          </c:xVal>
          <c:yVal>
            <c:numRef>
              <c:f>練習問題6!$J$7:$J$57</c:f>
            </c:numRef>
          </c:yVal>
          <c:smooth val="0"/>
        </c:ser>
        <c:axId val="1"/>
        <c:axId val="2"/>
      </c:scatterChart>
      <c:scatterChart>
        <c:scatterStyle val="lineMarker"/>
        <c:varyColors val="0"/>
        <c:ser>
          <c:idx val="1"/>
          <c:order val="1"/>
          <c:tx>
            <c:strRef>
              <c:f>"数値解"</c:f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練習問題6!$B$7:$B$58</c:f>
            </c:numRef>
          </c:xVal>
          <c:yVal>
            <c:numRef>
              <c:f>練習問題6!$C$7:$C$58</c:f>
            </c:numRef>
          </c:yVal>
          <c:smooth val="0"/>
        </c:ser>
        <c:axId val="3"/>
        <c:axId val="4"/>
      </c:scatterChart>
      <c:valAx>
        <c:axId val="1"/>
        <c:scaling>
          <c:orientation val="minMax"/>
        </c:scaling>
        <c:delete val="0"/>
        <c:axPos val="b"/>
        <c:numFmt sourceLinked="1" formatCode="General"/>
        <c:majorTickMark val="in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numFmt sourceLinked="1" formatCode="General"/>
        <c:majorTickMark val="in"/>
        <c:minorTickMark val="none"/>
        <c:spPr/>
        <c:crossAx val="1"/>
        <c:crosses val="min"/>
      </c:valAx>
      <c:valAx>
        <c:axId val="3"/>
        <c:scaling>
          <c:orientation val="minMax"/>
        </c:scaling>
        <c:delete val="0"/>
        <c:axPos val="t"/>
        <c:numFmt sourceLinked="1" formatCode="General"/>
        <c:majorTickMark val="in"/>
        <c:minorTickMark val="none"/>
        <c:tickLblPos val="none"/>
        <c:spPr/>
        <c:crossAx val="4"/>
        <c:crosses val="max"/>
      </c:valAx>
      <c:valAx>
        <c:axId val="4"/>
        <c:scaling>
          <c:orientation val="minMax"/>
        </c:scaling>
        <c:delete val="0"/>
        <c:axPos val="r"/>
        <c:numFmt sourceLinked="1" formatCode="General"/>
        <c:majorTickMark val="in"/>
        <c:minorTickMark val="none"/>
        <c:tickLblPos val="none"/>
        <c:spPr/>
        <c:crossAx val="3"/>
        <c:crosses val="max"/>
      </c:valAx>
      <c:spPr>
        <a:noFill/>
        <a:ln>
          <a:noFill/>
        </a:ln>
      </c:spPr>
    </c:plotArea>
    <c:legend>
      <c:legendPos val="tr"/>
      <c:layout>
        <c:manualLayout>
          <c:xMode val="edge"/>
          <c:yMode val="edge"/>
          <c:x val="0.72"/>
          <c:y val="0.08"/>
          <c:w val="1"/>
          <c:h val="1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ln>
      <a:noFill/>
    </a:ln>
    <a:extLst>
      <a:ext uri="http://www.gnumeric.org/ext/spreadsheetml">
        <gnmx:gostyle pattern="solid" auto-pattern="1"/>
      </a:ext>
    </a:extLst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練習問題7!$C$7:$C$37</c:f>
            </c:numRef>
          </c:xVal>
          <c:yVal>
            <c:numRef>
              <c:f>練習問題7!$D$7:$D$37</c:f>
            </c:numRef>
          </c:yVal>
          <c:smooth val="0"/>
        </c:ser>
        <c:axId val="5"/>
        <c:axId val="6"/>
      </c:scatterChart>
      <c:valAx>
        <c:axId val="5"/>
        <c:scaling>
          <c:orientation val="minMax"/>
        </c:scaling>
        <c:delete val="0"/>
        <c:axPos val="b"/>
        <c:numFmt sourceLinked="1" formatCode="General"/>
        <c:majorTickMark val="in"/>
        <c:minorTickMark val="none"/>
        <c:spPr/>
        <c:crossAx val="6"/>
        <c:crosses val="min"/>
      </c:valAx>
      <c:valAx>
        <c:axId val="6"/>
        <c:scaling>
          <c:orientation val="minMax"/>
        </c:scaling>
        <c:delete val="0"/>
        <c:axPos val="l"/>
        <c:numFmt sourceLinked="1" formatCode="General"/>
        <c:majorTickMark val="in"/>
        <c:minorTickMark val="none"/>
        <c:spPr/>
        <c:crossAx val="5"/>
        <c:crosses val="min"/>
      </c:valAx>
      <c:spPr>
        <a:noFill/>
      </c:spPr>
    </c:plotArea>
  </c:chart>
  <c:spPr>
    <a:ln>
      <a:noFill/>
    </a:ln>
    <a:extLst>
      <a:ext uri="http://www.gnumeric.org/ext/spreadsheetml">
        <gnmx:gostyle pattern="solid" auto-pattern="1"/>
      </a:ext>
    </a:extLst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"解析解"</c:f>
            </c:strRef>
          </c:tx>
          <c:spPr>
            <a:ln>
              <a:solidFill>
                <a:srgbClr val="000000"/>
              </a:solidFill>
              <a:prstDash val="dot"/>
            </a:ln>
          </c:spPr>
          <c:marker>
            <c:symbol val="none"/>
            <c:size val="5"/>
          </c:marker>
          <c:xVal>
            <c:numRef>
              <c:f>練習問題8!$C$8:$C$48</c:f>
            </c:numRef>
          </c:xVal>
          <c:yVal>
            <c:numRef>
              <c:f>練習問題8!$S$8:$S$48</c:f>
            </c:numRef>
          </c:yVal>
          <c:smooth val="0"/>
        </c:ser>
        <c:axId val="7"/>
        <c:axId val="8"/>
      </c:scatterChart>
      <c:scatterChart>
        <c:scatterStyle val="lineMarker"/>
        <c:varyColors val="0"/>
        <c:ser>
          <c:idx val="1"/>
          <c:order val="1"/>
          <c:tx>
            <c:strRef>
              <c:f>"数値解"</c:f>
            </c:strRef>
          </c:tx>
          <c:spPr>
            <a:ln>
              <a:solidFill>
                <a:srgbClr val="000000"/>
              </a:solidFill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練習問題8!$C$18:$C$30</c:f>
            </c:numRef>
          </c:xVal>
          <c:yVal>
            <c:numRef>
              <c:f>練習問題8!$D$18:$D$30</c:f>
            </c:numRef>
          </c:yVal>
          <c:smooth val="0"/>
        </c:ser>
        <c:axId val="9"/>
        <c:axId val="10"/>
      </c:scatterChart>
      <c:valAx>
        <c:axId val="7"/>
        <c:scaling>
          <c:orientation val="minMax"/>
          <c:max val="3"/>
          <c:min val="0"/>
        </c:scaling>
        <c:delete val="0"/>
        <c:axPos val="b"/>
        <c:numFmt sourceLinked="1" formatCode="0"/>
        <c:majorTickMark val="in"/>
        <c:minorTickMark val="in"/>
        <c:spPr/>
        <c:crossAx val="8"/>
        <c:crosses val="min"/>
        <c:majorUnit val="1"/>
        <c:minorUnit val="0.2"/>
      </c:valAx>
      <c:valAx>
        <c:axId val="8"/>
        <c:scaling>
          <c:orientation val="minMax"/>
          <c:max val="30"/>
          <c:min val="0"/>
        </c:scaling>
        <c:delete val="0"/>
        <c:axPos val="l"/>
        <c:numFmt sourceLinked="1" formatCode="General"/>
        <c:majorTickMark val="in"/>
        <c:minorTickMark val="in"/>
        <c:spPr/>
        <c:crossAx val="7"/>
        <c:crosses val="min"/>
        <c:majorUnit val="10"/>
        <c:minorUnit val="2"/>
      </c:valAx>
      <c:valAx>
        <c:axId val="9"/>
        <c:scaling>
          <c:orientation val="minMax"/>
          <c:max val="3"/>
          <c:min val="0"/>
        </c:scaling>
        <c:delete val="0"/>
        <c:axPos val="t"/>
        <c:numFmt sourceLinked="1" formatCode="General"/>
        <c:majorTickMark val="in"/>
        <c:minorTickMark val="in"/>
        <c:tickLblPos val="none"/>
        <c:spPr/>
        <c:crossAx val="10"/>
        <c:crosses val="max"/>
        <c:majorUnit val="1"/>
        <c:minorUnit val="0.2"/>
      </c:valAx>
      <c:valAx>
        <c:axId val="10"/>
        <c:scaling>
          <c:orientation val="minMax"/>
          <c:max val="30"/>
          <c:min val="0"/>
        </c:scaling>
        <c:delete val="0"/>
        <c:axPos val="r"/>
        <c:numFmt sourceLinked="1" formatCode="General"/>
        <c:majorTickMark val="in"/>
        <c:minorTickMark val="in"/>
        <c:tickLblPos val="none"/>
        <c:spPr/>
        <c:crossAx val="9"/>
        <c:crosses val="max"/>
        <c:majorUnit val="10"/>
        <c:minorUnit val="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"/>
          <c:y val="0.1"/>
          <c:w val="1"/>
          <c:h val="1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ln>
      <a:noFill/>
    </a:ln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_rels/drawing2.xml.rels><?xml version="1.0" encoding="UTF-8"?>
<Relationships xmlns="http://schemas.openxmlformats.org/package/2006/relationships">
  <Relationship Id="rId1" Type="http://schemas.openxmlformats.org/officeDocument/2006/relationships/chart" Target="../charts/chart2.xml"/>
</Relationships>

</file>

<file path=xl/drawings/_rels/drawing3.xml.rels><?xml version="1.0" encoding="UTF-8"?>
<Relationships xmlns="http://schemas.openxmlformats.org/package/2006/relationships">
  <Relationship Id="rId1" Type="http://schemas.openxmlformats.org/officeDocument/2006/relationships/chart" Target="../charts/chart3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0</xdr:col>
      <xdr:colOff>387352</xdr:colOff>
      <xdr:row>2</xdr:row>
      <xdr:rowOff>85725</xdr:rowOff>
    </xdr:from>
    <xdr:ext cx="4006490" cy="3724275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0</xdr:col>
      <xdr:colOff>154941</xdr:colOff>
      <xdr:row>2</xdr:row>
      <xdr:rowOff>85725</xdr:rowOff>
    </xdr:from>
    <xdr:ext cx="4010025" cy="33528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0</xdr:col>
      <xdr:colOff>345850</xdr:colOff>
      <xdr:row>3</xdr:row>
      <xdr:rowOff>85725</xdr:rowOff>
    </xdr:from>
    <xdr:ext cx="3752850" cy="333375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_rels/sheet3.xml.rels><?xml version="1.0" encoding="UTF-8"?>
<Relationships xmlns="http://schemas.openxmlformats.org/package/2006/relationships">
  <Relationship Id="rId1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J191"/>
  <sheetViews>
    <sheetView workbookViewId="0" tabSelected="1">
      <selection activeCell="A1" sqref="A1"/>
    </sheetView>
  </sheetViews>
  <sheetFormatPr defaultRowHeight="12.75"/>
  <cols>
    <col min="1" max="1" style="0" width="69.56724759615385" customWidth="1"/>
    <col min="2" max="10" style="0" width="10.285096153846155" customWidth="1"/>
    <col min="11" max="512" style="0" width="9.142307692307693"/>
  </cols>
  <sheetData>
    <row r="1" spans="1:10" ht="13.5">
      <c r="C1" t="s">
        <v>0</v>
      </c>
      <c r="D1" t="s">
        <v>1</v>
      </c>
    </row>
    <row r="2" spans="1:10" ht="14.25">
      <c r="B2" t="s">
        <v>2</v>
      </c>
      <c r="C2">
        <v>0</v>
      </c>
      <c r="D2">
        <v>15</v>
      </c>
    </row>
    <row r="3" spans="1:10" ht="14.25">
      <c r="B3" t="s">
        <v>3</v>
      </c>
      <c r="C3">
        <v>5</v>
      </c>
    </row>
    <row r="4" spans="1:10" ht="13.5">
      <c r="B4" t="s">
        <v>4</v>
      </c>
      <c r="C4" s="1">
        <v>0.10000000000000001</v>
      </c>
    </row>
    <row r="6" spans="1:10" ht="14.25">
      <c r="B6" t="s">
        <v>0</v>
      </c>
      <c r="C6" t="s">
        <v>1</v>
      </c>
      <c r="D6" t="s">
        <v>5</v>
      </c>
      <c r="E6" t="s">
        <v>6</v>
      </c>
      <c r="F6" t="s">
        <v>7</v>
      </c>
      <c r="G6" t="inlineStr">
        <is>
          <t>y + k1</t>
        </is>
      </c>
      <c r="H6" t="s">
        <v>8</v>
      </c>
      <c r="I6" t="s">
        <v>9</v>
      </c>
      <c r="J6" t="s">
        <v>10</v>
      </c>
    </row>
    <row r="7" spans="1:10" ht="13.5">
      <c r="B7">
        <f>C2</f>
        <v>0</v>
      </c>
      <c r="C7" s="2">
        <f>D2</f>
        <v>15</v>
      </c>
      <c r="D7">
        <f>-B7*C7</f>
        <v>0</v>
      </c>
      <c r="E7">
        <f>$C$4*D7</f>
        <v>0</v>
      </c>
      <c r="F7">
        <f>B7+$C$4</f>
        <v>0.10000000000000001</v>
      </c>
      <c r="G7">
        <f>C7+E7</f>
        <v>15</v>
      </c>
      <c r="H7">
        <f>-F7*G7</f>
        <v>-1.5</v>
      </c>
      <c r="I7">
        <f>$C$4*H7</f>
        <v>-0.15000000000000002</v>
      </c>
      <c r="J7">
        <f>15*EXP(-B7*B7/2)</f>
        <v>15</v>
      </c>
    </row>
    <row r="8" spans="1:10" ht="13.5">
      <c r="B8">
        <f>IF(B7="","",IF(B7+$C$4&gt;$C$3,"",B7+$C$4))</f>
        <v>0.10000000000000001</v>
      </c>
      <c r="C8" s="2">
        <f>IF(B8="","",C7+(E7+I7)/2)</f>
        <v>14.925000000000001</v>
      </c>
      <c r="D8">
        <f>IF(B8="","",-B8*C8)</f>
        <v>-1.4925000000000002</v>
      </c>
      <c r="E8">
        <f>IF(B8="","",$C$4*D8)</f>
        <v>-0.14925000000000002</v>
      </c>
      <c r="F8">
        <f>IF(B8="","",B8+$C$4)</f>
        <v>0.20000000000000001</v>
      </c>
      <c r="G8">
        <f>IF(B8="","",C8+E8)</f>
        <v>14.77575</v>
      </c>
      <c r="H8">
        <f>IF(B8="","",-F8*G8)</f>
        <v>-2.9551500000000002</v>
      </c>
      <c r="I8">
        <f>IF(B8="","",$C$4*H8)</f>
        <v>-0.29551500000000003</v>
      </c>
      <c r="J8">
        <f>IF(B8="","",15*EXP(-B8*B8/2))</f>
        <v>14.925187187890234</v>
      </c>
    </row>
    <row r="9" spans="1:10" ht="13.5">
      <c r="B9">
        <f>IF(B8="","",IF(B8+$C$4&gt;$C$3,"",B8+$C$4))</f>
        <v>0.20000000000000001</v>
      </c>
      <c r="C9" s="2">
        <f>IF(B9="","",C8+(E8+I8)/2)</f>
        <v>14.702617500000001</v>
      </c>
      <c r="D9">
        <f>IF(B9="","",-B9*C9)</f>
        <v>-2.9405235000000003</v>
      </c>
      <c r="E9">
        <f>IF(B9="","",$C$4*D9)</f>
        <v>-0.29405235000000002</v>
      </c>
      <c r="F9">
        <f>IF(B9="","",B9+$C$4)</f>
        <v>0.30000000000000004</v>
      </c>
      <c r="G9">
        <f>IF(B9="","",C9+E9)</f>
        <v>14.408565150000001</v>
      </c>
      <c r="H9">
        <f>IF(B9="","",-F9*G9)</f>
        <v>-4.3225695450000012</v>
      </c>
      <c r="I9">
        <f>IF(B9="","",$C$4*H9)</f>
        <v>-0.43225695450000012</v>
      </c>
      <c r="J9">
        <f>IF(B9="","",15*EXP(-B9*B9/2))</f>
        <v>14.702980099601328</v>
      </c>
    </row>
    <row r="10" spans="1:10" ht="13.5">
      <c r="B10">
        <f>IF(B9="","",IF(B9+$C$4&gt;$C$3,"",B9+$C$4))</f>
        <v>0.30000000000000004</v>
      </c>
      <c r="C10" s="2">
        <f>IF(B10="","",C9+(E9+I9)/2)</f>
        <v>14.339462847750001</v>
      </c>
      <c r="D10">
        <f>IF(B10="","",-B10*C10)</f>
        <v>-4.301838854325001</v>
      </c>
      <c r="E10">
        <f>IF(B10="","",$C$4*D10)</f>
        <v>-0.43018388543250013</v>
      </c>
      <c r="F10">
        <f>IF(B10="","",B10+$C$4)</f>
        <v>0.40000000000000002</v>
      </c>
      <c r="G10">
        <f>IF(B10="","",C10+E10)</f>
        <v>13.909278962317501</v>
      </c>
      <c r="H10">
        <f>IF(B10="","",-F10*G10)</f>
        <v>-5.5637115849270007</v>
      </c>
      <c r="I10">
        <f>IF(B10="","",$C$4*H10)</f>
        <v>-0.55637115849270014</v>
      </c>
      <c r="J10">
        <f>IF(B10="","",15*EXP(-B10*B10/2))</f>
        <v>14.339962227496498</v>
      </c>
    </row>
    <row r="11" spans="1:10" ht="13.5">
      <c r="B11">
        <f>IF(B10="","",IF(B10+$C$4&gt;$C$3,"",B10+$C$4))</f>
        <v>0.40000000000000002</v>
      </c>
      <c r="C11" s="2">
        <f>IF(B11="","",C10+(E10+I10)/2)</f>
        <v>13.846185325787401</v>
      </c>
      <c r="D11">
        <f>IF(B11="","",-B11*C11)</f>
        <v>-5.5384741303149605</v>
      </c>
      <c r="E11">
        <f>IF(B11="","",$C$4*D11)</f>
        <v>-0.55384741303149609</v>
      </c>
      <c r="F11">
        <f>IF(B11="","",B11+$C$4)</f>
        <v>0.5</v>
      </c>
      <c r="G11">
        <f>IF(B11="","",C11+E11)</f>
        <v>13.292337912755904</v>
      </c>
      <c r="H11">
        <f>IF(B11="","",-F11*G11)</f>
        <v>-6.6461689563779522</v>
      </c>
      <c r="I11">
        <f>IF(B11="","",$C$4*H11)</f>
        <v>-0.66461689563779525</v>
      </c>
      <c r="J11">
        <f>IF(B11="","",15*EXP(-B11*B11/2))</f>
        <v>13.846745195799537</v>
      </c>
    </row>
    <row r="12" spans="1:10" ht="13.5">
      <c r="B12">
        <f>IF(B11="","",IF(B11+$C$4&gt;$C$3,"",B11+$C$4))</f>
        <v>0.5</v>
      </c>
      <c r="C12" s="2">
        <f>IF(B12="","",C11+(E11+I11)/2)</f>
        <v>13.236953171452756</v>
      </c>
      <c r="D12">
        <f>IF(B12="","",-B12*C12)</f>
        <v>-6.6184765857263779</v>
      </c>
      <c r="E12">
        <f>IF(B12="","",$C$4*D12)</f>
        <v>-0.66184765857263783</v>
      </c>
      <c r="F12">
        <f>IF(B12="","",B12+$C$4)</f>
        <v>0.59999999999999998</v>
      </c>
      <c r="G12">
        <f>IF(B12="","",C12+E12)</f>
        <v>12.575105512880118</v>
      </c>
      <c r="H12">
        <f>IF(B12="","",-F12*G12)</f>
        <v>-7.5450633077280704</v>
      </c>
      <c r="I12">
        <f>IF(B12="","",$C$4*H12)</f>
        <v>-0.75450633077280704</v>
      </c>
      <c r="J12">
        <f>IF(B12="","",15*EXP(-B12*B12/2))</f>
        <v>13.237453538768932</v>
      </c>
    </row>
    <row r="13" spans="1:10" ht="13.5">
      <c r="B13">
        <f>IF(B12="","",IF(B12+$C$4&gt;$C$3,"",B12+$C$4))</f>
        <v>0.59999999999999998</v>
      </c>
      <c r="C13" s="2">
        <f>IF(B13="","",C12+(E12+I12)/2)</f>
        <v>12.528776176780033</v>
      </c>
      <c r="D13">
        <f>IF(B13="","",-B13*C13)</f>
        <v>-7.5172657060680192</v>
      </c>
      <c r="E13">
        <f>IF(B13="","",$C$4*D13)</f>
        <v>-0.75172657060680192</v>
      </c>
      <c r="F13">
        <f>IF(B13="","",B13+$C$4)</f>
        <v>0.69999999999999996</v>
      </c>
      <c r="G13">
        <f>IF(B13="","",C13+E13)</f>
        <v>11.777049606173231</v>
      </c>
      <c r="H13">
        <f>IF(B13="","",-F13*G13)</f>
        <v>-8.2439347243212602</v>
      </c>
      <c r="I13">
        <f>IF(B13="","",$C$4*H13)</f>
        <v>-0.82439347243212602</v>
      </c>
      <c r="J13">
        <f>IF(B13="","",15*EXP(-B13*B13/2))</f>
        <v>12.52905317116908</v>
      </c>
    </row>
    <row r="14" spans="1:10" ht="13.5">
      <c r="B14">
        <f>IF(B13="","",IF(B13+$C$4&gt;$C$3,"",B13+$C$4))</f>
        <v>0.69999999999999996</v>
      </c>
      <c r="C14" s="2">
        <f>IF(B14="","",C13+(E13+I13)/2)</f>
        <v>11.74071615526057</v>
      </c>
      <c r="D14">
        <f>IF(B14="","",-B14*C14)</f>
        <v>-8.2185013086823986</v>
      </c>
      <c r="E14">
        <f>IF(B14="","",$C$4*D14)</f>
        <v>-0.82185013086823988</v>
      </c>
      <c r="F14">
        <f>IF(B14="","",B14+$C$4)</f>
        <v>0.79999999999999993</v>
      </c>
      <c r="G14">
        <f>IF(B14="","",C14+E14)</f>
        <v>10.918866024392329</v>
      </c>
      <c r="H14">
        <f>IF(B14="","",-F14*G14)</f>
        <v>-8.7350928195138628</v>
      </c>
      <c r="I14">
        <f>IF(B14="","",$C$4*H14)</f>
        <v>-0.87350928195138633</v>
      </c>
      <c r="J14">
        <f>IF(B14="","",15*EXP(-B14*B14/2))</f>
        <v>11.740568073628022</v>
      </c>
    </row>
    <row r="15" spans="1:10" ht="13.5">
      <c r="B15">
        <f>IF(B14="","",IF(B14+$C$4&gt;$C$3,"",B14+$C$4))</f>
        <v>0.79999999999999993</v>
      </c>
      <c r="C15" s="2">
        <f>IF(B15="","",C14+(E14+I14)/2)</f>
        <v>10.893036448850756</v>
      </c>
      <c r="D15">
        <f>IF(B15="","",-B15*C15)</f>
        <v>-8.7144291590806038</v>
      </c>
      <c r="E15">
        <f>IF(B15="","",$C$4*D15)</f>
        <v>-0.87144291590806044</v>
      </c>
      <c r="F15">
        <f>IF(B15="","",B15+$C$4)</f>
        <v>0.89999999999999991</v>
      </c>
      <c r="G15">
        <f>IF(B15="","",C15+E15)</f>
        <v>10.021593532942696</v>
      </c>
      <c r="H15">
        <f>IF(B15="","",-F15*G15)</f>
        <v>-9.0194341796484245</v>
      </c>
      <c r="I15">
        <f>IF(B15="","",$C$4*H15)</f>
        <v>-0.90194341796484245</v>
      </c>
      <c r="J15">
        <f>IF(B15="","",15*EXP(-B15*B15/2))</f>
        <v>10.892235556105364</v>
      </c>
    </row>
    <row r="16" spans="1:10" ht="13.5">
      <c r="B16">
        <f>IF(B15="","",IF(B15+$C$4&gt;$C$3,"",B15+$C$4))</f>
        <v>0.89999999999999991</v>
      </c>
      <c r="C16" s="2">
        <f>IF(B16="","",C15+(E15+I15)/2)</f>
        <v>10.006343281914305</v>
      </c>
      <c r="D16">
        <f>IF(B16="","",-B16*C16)</f>
        <v>-9.0057089537228734</v>
      </c>
      <c r="E16">
        <f>IF(B16="","",$C$4*D16)</f>
        <v>-0.90057089537228741</v>
      </c>
      <c r="F16">
        <f>IF(B16="","",B16+$C$4)</f>
        <v>0.99999999999999989</v>
      </c>
      <c r="G16">
        <f>IF(B16="","",C16+E16)</f>
        <v>9.1057723865420179</v>
      </c>
      <c r="H16">
        <f>IF(B16="","",-F16*G16)</f>
        <v>-9.1057723865420162</v>
      </c>
      <c r="I16">
        <f>IF(B16="","",$C$4*H16)</f>
        <v>-0.9105772386542017</v>
      </c>
      <c r="J16">
        <f>IF(B16="","",15*EXP(-B16*B16/2))</f>
        <v>10.004652162877118</v>
      </c>
    </row>
    <row r="17" spans="1:10" ht="13.5">
      <c r="B17">
        <f>IF(B16="","",IF(B16+$C$4&gt;$C$3,"",B16+$C$4))</f>
        <v>0.99999999999999989</v>
      </c>
      <c r="C17" s="2">
        <f>IF(B17="","",C16+(E16+I16)/2)</f>
        <v>9.1007692149010602</v>
      </c>
      <c r="D17">
        <f>IF(B17="","",-B17*C17)</f>
        <v>-9.1007692149010584</v>
      </c>
      <c r="E17">
        <f>IF(B17="","",$C$4*D17)</f>
        <v>-0.91007692149010588</v>
      </c>
      <c r="F17">
        <f>IF(B17="","",B17+$C$4)</f>
        <v>1.0999999999999999</v>
      </c>
      <c r="G17">
        <f>IF(B17="","",C17+E17)</f>
        <v>8.1906922934109545</v>
      </c>
      <c r="H17">
        <f>IF(B17="","",-F17*G17)</f>
        <v>-9.0097615227520489</v>
      </c>
      <c r="I17">
        <f>IF(B17="","",$C$4*H17)</f>
        <v>-0.90097615227520489</v>
      </c>
      <c r="J17">
        <f>IF(B17="","",15*EXP(-B17*B17/2))</f>
        <v>9.0979598956895025</v>
      </c>
    </row>
    <row r="18" spans="1:10" ht="13.5">
      <c r="B18">
        <f>IF(B17="","",IF(B17+$C$4&gt;$C$3,"",B17+$C$4))</f>
        <v>1.0999999999999999</v>
      </c>
      <c r="C18" s="2">
        <f>IF(B18="","",C17+(E17+I17)/2)</f>
        <v>8.1952426780184044</v>
      </c>
      <c r="D18">
        <f>IF(B18="","",-B18*C18)</f>
        <v>-9.0147669458202433</v>
      </c>
      <c r="E18">
        <f>IF(B18="","",$C$4*D18)</f>
        <v>-0.9014766945820244</v>
      </c>
      <c r="F18">
        <f>IF(B18="","",B18+$C$4)</f>
        <v>1.2</v>
      </c>
      <c r="G18">
        <f>IF(B18="","",C18+E18)</f>
        <v>7.2937659834363799</v>
      </c>
      <c r="H18">
        <f>IF(B18="","",-F18*G18)</f>
        <v>-8.7525191801236559</v>
      </c>
      <c r="I18">
        <f>IF(B18="","",$C$4*H18)</f>
        <v>-0.87525191801236568</v>
      </c>
      <c r="J18">
        <f>IF(B18="","",15*EXP(-B18*B18/2))</f>
        <v>8.1911163995956429</v>
      </c>
    </row>
    <row r="19" spans="1:10" ht="13.5">
      <c r="B19">
        <f>IF(B18="","",IF(B18+$C$4&gt;$C$3,"",B18+$C$4))</f>
        <v>1.2</v>
      </c>
      <c r="C19" s="2">
        <f>IF(B19="","",C18+(E18+I18)/2)</f>
        <v>7.3068783717212096</v>
      </c>
      <c r="D19">
        <f>IF(B19="","",-B19*C19)</f>
        <v>-8.7682540460654508</v>
      </c>
      <c r="E19">
        <f>IF(B19="","",$C$4*D19)</f>
        <v>-0.87682540460654512</v>
      </c>
      <c r="F19">
        <f>IF(B19="","",B19+$C$4)</f>
        <v>1.3</v>
      </c>
      <c r="G19">
        <f>IF(B19="","",C19+E19)</f>
        <v>6.4300529671146647</v>
      </c>
      <c r="H19">
        <f>IF(B19="","",-F19*G19)</f>
        <v>-8.3590688572490652</v>
      </c>
      <c r="I19">
        <f>IF(B19="","",$C$4*H19)</f>
        <v>-0.83590688572490657</v>
      </c>
      <c r="J19">
        <f>IF(B19="","",15*EXP(-B19*B19/2))</f>
        <v>7.3012838393995754</v>
      </c>
    </row>
    <row r="20" spans="1:10" ht="13.5">
      <c r="B20">
        <f>IF(B19="","",IF(B19+$C$4&gt;$C$3,"",B19+$C$4))</f>
        <v>1.3</v>
      </c>
      <c r="C20" s="2">
        <f>IF(B20="","",C19+(E19+I19)/2)</f>
        <v>6.4505122265554835</v>
      </c>
      <c r="D20">
        <f>IF(B20="","",-B20*C20)</f>
        <v>-8.3856658945221287</v>
      </c>
      <c r="E20">
        <f>IF(B20="","",$C$4*D20)</f>
        <v>-0.83856658945221296</v>
      </c>
      <c r="F20">
        <f>IF(B20="","",B20+$C$4)</f>
        <v>1.4000000000000001</v>
      </c>
      <c r="G20">
        <f>IF(B20="","",C20+E20)</f>
        <v>5.6119456371032701</v>
      </c>
      <c r="H20">
        <f>IF(B20="","",-F20*G20)</f>
        <v>-7.8567238919445792</v>
      </c>
      <c r="I20">
        <f>IF(B20="","",$C$4*H20)</f>
        <v>-0.78567238919445792</v>
      </c>
      <c r="J20">
        <f>IF(B20="","",15*EXP(-B20*B20/2))</f>
        <v>6.4433603731610862</v>
      </c>
    </row>
    <row r="21" spans="1:10" ht="13.5">
      <c r="B21">
        <f>IF(B20="","",IF(B20+$C$4&gt;$C$3,"",B20+$C$4))</f>
        <v>1.4000000000000001</v>
      </c>
      <c r="C21" s="2">
        <f>IF(B21="","",C20+(E20+I20)/2)</f>
        <v>5.6383927372321478</v>
      </c>
      <c r="D21">
        <f>IF(B21="","",-B21*C21)</f>
        <v>-7.8937498321250077</v>
      </c>
      <c r="E21">
        <f>IF(B21="","",$C$4*D21)</f>
        <v>-0.78937498321250077</v>
      </c>
      <c r="F21">
        <f>IF(B21="","",B21+$C$4)</f>
        <v>1.5000000000000002</v>
      </c>
      <c r="G21">
        <f>IF(B21="","",C21+E21)</f>
        <v>4.8490177540196466</v>
      </c>
      <c r="H21">
        <f>IF(B21="","",-F21*G21)</f>
        <v>-7.2735266310294708</v>
      </c>
      <c r="I21">
        <f>IF(B21="","",$C$4*H21)</f>
        <v>-0.72735266310294711</v>
      </c>
      <c r="J21">
        <f>IF(B21="","",15*EXP(-B21*B21/2))</f>
        <v>5.6296664827709915</v>
      </c>
    </row>
    <row r="22" spans="1:10" ht="13.5">
      <c r="B22">
        <f>IF(B21="","",IF(B21+$C$4&gt;$C$3,"",B21+$C$4))</f>
        <v>1.5000000000000002</v>
      </c>
      <c r="C22" s="2">
        <f>IF(B22="","",C21+(E21+I21)/2)</f>
        <v>4.8800289140744244</v>
      </c>
      <c r="D22">
        <f>IF(B22="","",-B22*C22)</f>
        <v>-7.3200433711116375</v>
      </c>
      <c r="E22">
        <f>IF(B22="","",$C$4*D22)</f>
        <v>-0.73200433711116375</v>
      </c>
      <c r="F22">
        <f>IF(B22="","",B22+$C$4)</f>
        <v>1.6000000000000003</v>
      </c>
      <c r="G22">
        <f>IF(B22="","",C22+E22)</f>
        <v>4.1480245769632607</v>
      </c>
      <c r="H22">
        <f>IF(B22="","",-F22*G22)</f>
        <v>-6.6368393231412179</v>
      </c>
      <c r="I22">
        <f>IF(B22="","",$C$4*H22)</f>
        <v>-0.66368393231412182</v>
      </c>
      <c r="J22">
        <f>IF(B22="","",15*EXP(-B22*B22/2))</f>
        <v>4.8697870103752434</v>
      </c>
    </row>
    <row r="23" spans="1:10" ht="13.5">
      <c r="B23">
        <f>IF(B22="","",IF(B22+$C$4&gt;$C$3,"",B22+$C$4))</f>
        <v>1.6000000000000003</v>
      </c>
      <c r="C23" s="2">
        <f>IF(B23="","",C22+(E22+I22)/2)</f>
        <v>4.1821847793617817</v>
      </c>
      <c r="D23">
        <f>IF(B23="","",-B23*C23)</f>
        <v>-6.6914956469788516</v>
      </c>
      <c r="E23">
        <f>IF(B23="","",$C$4*D23)</f>
        <v>-0.66914956469788522</v>
      </c>
      <c r="F23">
        <f>IF(B23="","",B23+$C$4)</f>
        <v>1.7000000000000004</v>
      </c>
      <c r="G23">
        <f>IF(B23="","",C23+E23)</f>
        <v>3.5130352146638963</v>
      </c>
      <c r="H23">
        <f>IF(B23="","",-F23*G23)</f>
        <v>-5.9721598649286252</v>
      </c>
      <c r="I23">
        <f>IF(B23="","",$C$4*H23)</f>
        <v>-0.59721598649286256</v>
      </c>
      <c r="J23">
        <f>IF(B23="","",15*EXP(-B23*B23/2))</f>
        <v>4.1705595067979102</v>
      </c>
    </row>
    <row r="24" spans="1:10" ht="13.5">
      <c r="B24">
        <f>IF(B23="","",IF(B23+$C$4&gt;$C$3,"",B23+$C$4))</f>
        <v>1.7000000000000004</v>
      </c>
      <c r="C24" s="2">
        <f>IF(B24="","",C23+(E23+I23)/2)</f>
        <v>3.5490020037664078</v>
      </c>
      <c r="D24">
        <f>IF(B24="","",-B24*C24)</f>
        <v>-6.0333034064028945</v>
      </c>
      <c r="E24">
        <f>IF(B24="","",$C$4*D24)</f>
        <v>-0.60333034064028945</v>
      </c>
      <c r="F24">
        <f>IF(B24="","",B24+$C$4)</f>
        <v>1.8000000000000005</v>
      </c>
      <c r="G24">
        <f>IF(B24="","",C24+E24)</f>
        <v>2.9456716631261184</v>
      </c>
      <c r="H24">
        <f>IF(B24="","",-F24*G24)</f>
        <v>-5.3022089936270147</v>
      </c>
      <c r="I24">
        <f>IF(B24="","",$C$4*H24)</f>
        <v>-0.53022089936270145</v>
      </c>
      <c r="J24">
        <f>IF(B24="","",15*EXP(-B24*B24/2))</f>
        <v>3.5361911483379505</v>
      </c>
    </row>
    <row r="25" spans="1:10" ht="13.5">
      <c r="B25">
        <f>IF(B24="","",IF(B24+$C$4&gt;$C$3,"",B24+$C$4))</f>
        <v>1.8000000000000005</v>
      </c>
      <c r="C25" s="2">
        <f>IF(B25="","",C24+(E24+I24)/2)</f>
        <v>2.9822263837649121</v>
      </c>
      <c r="D25">
        <f>IF(B25="","",-B25*C25)</f>
        <v>-5.3680074907768436</v>
      </c>
      <c r="E25">
        <f>IF(B25="","",$C$4*D25)</f>
        <v>-0.53680074907768438</v>
      </c>
      <c r="F25">
        <f>IF(B25="","",B25+$C$4)</f>
        <v>1.9000000000000006</v>
      </c>
      <c r="G25">
        <f>IF(B25="","",C25+E25)</f>
        <v>2.4454256346872278</v>
      </c>
      <c r="H25">
        <f>IF(B25="","",-F25*G25)</f>
        <v>-4.6463087059057342</v>
      </c>
      <c r="I25">
        <f>IF(B25="","",$C$4*H25)</f>
        <v>-0.46463087059057345</v>
      </c>
      <c r="J25">
        <f>IF(B25="","",15*EXP(-B25*B25/2))</f>
        <v>2.9684804862542178</v>
      </c>
    </row>
    <row r="26" spans="1:10" ht="13.5">
      <c r="B26">
        <f>IF(B25="","",IF(B25+$C$4&gt;$C$3,"",B25+$C$4))</f>
        <v>1.9000000000000006</v>
      </c>
      <c r="C26" s="2">
        <f>IF(B26="","",C25+(E25+I25)/2)</f>
        <v>2.481510573930783</v>
      </c>
      <c r="D26">
        <f>IF(B26="","",-B26*C26)</f>
        <v>-4.714870090468489</v>
      </c>
      <c r="E26">
        <f>IF(B26="","",$C$4*D26)</f>
        <v>-0.47148700904684893</v>
      </c>
      <c r="F26">
        <f>IF(B26="","",B26+$C$4)</f>
        <v>2.0000000000000004</v>
      </c>
      <c r="G26">
        <f>IF(B26="","",C26+E26)</f>
        <v>2.0100235648839342</v>
      </c>
      <c r="H26">
        <f>IF(B26="","",-F26*G26)</f>
        <v>-4.0200471297678693</v>
      </c>
      <c r="I26">
        <f>IF(B26="","",$C$4*H26)</f>
        <v>-0.40200471297678697</v>
      </c>
      <c r="J26">
        <f>IF(B26="","",15*EXP(-B26*B26/2))</f>
        <v>2.4671168486573212</v>
      </c>
    </row>
    <row r="27" spans="1:10" ht="13.5">
      <c r="B27">
        <f>IF(B26="","",IF(B26+$C$4&gt;$C$3,"",B26+$C$4))</f>
        <v>2.0000000000000004</v>
      </c>
      <c r="C27" s="2">
        <f>IF(B27="","",C26+(E26+I26)/2)</f>
        <v>2.044764712918965</v>
      </c>
      <c r="D27">
        <f>IF(B27="","",-B27*C27)</f>
        <v>-4.0895294258379309</v>
      </c>
      <c r="E27">
        <f>IF(B27="","",$C$4*D27)</f>
        <v>-0.40895294258379311</v>
      </c>
      <c r="F27">
        <f>IF(B27="","",B27+$C$4)</f>
        <v>2.1000000000000005</v>
      </c>
      <c r="G27">
        <f>IF(B27="","",C27+E27)</f>
        <v>1.635811770335172</v>
      </c>
      <c r="H27">
        <f>IF(B27="","",-F27*G27)</f>
        <v>-3.4352047177038623</v>
      </c>
      <c r="I27">
        <f>IF(B27="","",$C$4*H27)</f>
        <v>-0.34352047177038625</v>
      </c>
      <c r="J27">
        <f>IF(B27="","",15*EXP(-B27*B27/2))</f>
        <v>2.0300292485491886</v>
      </c>
    </row>
    <row r="28" spans="1:10" ht="13.5">
      <c r="B28">
        <f>IF(B27="","",IF(B27+$C$4&gt;$C$3,"",B27+$C$4))</f>
        <v>2.1000000000000005</v>
      </c>
      <c r="C28" s="2">
        <f>IF(B28="","",C27+(E27+I27)/2)</f>
        <v>1.6685280057418752</v>
      </c>
      <c r="D28">
        <f>IF(B28="","",-B28*C28)</f>
        <v>-3.5039088120579387</v>
      </c>
      <c r="E28">
        <f>IF(B28="","",$C$4*D28)</f>
        <v>-0.35039088120579387</v>
      </c>
      <c r="F28">
        <f>IF(B28="","",B28+$C$4)</f>
        <v>2.2000000000000006</v>
      </c>
      <c r="G28">
        <f>IF(B28="","",C28+E28)</f>
        <v>1.3181371245360813</v>
      </c>
      <c r="H28">
        <f>IF(B28="","",-F28*G28)</f>
        <v>-2.8999016739793797</v>
      </c>
      <c r="I28">
        <f>IF(B28="","",$C$4*H28)</f>
        <v>-0.28999016739793798</v>
      </c>
      <c r="J28">
        <f>IF(B28="","",15*EXP(-B28*B28/2))</f>
        <v>1.6537578795672767</v>
      </c>
    </row>
    <row r="29" spans="1:10" ht="13.5">
      <c r="B29">
        <f>IF(B28="","",IF(B28+$C$4&gt;$C$3,"",B28+$C$4))</f>
        <v>2.2000000000000006</v>
      </c>
      <c r="C29" s="2">
        <f>IF(B29="","",C28+(E28+I28)/2)</f>
        <v>1.3483374814400093</v>
      </c>
      <c r="D29">
        <f>IF(B29="","",-B29*C29)</f>
        <v>-2.9663424591680214</v>
      </c>
      <c r="E29">
        <f>IF(B29="","",$C$4*D29)</f>
        <v>-0.29663424591680215</v>
      </c>
      <c r="F29">
        <f>IF(B29="","",B29+$C$4)</f>
        <v>2.3000000000000007</v>
      </c>
      <c r="G29">
        <f>IF(B29="","",C29+E29)</f>
        <v>1.0517032355232072</v>
      </c>
      <c r="H29">
        <f>IF(B29="","",-F29*G29)</f>
        <v>-2.4189174417033774</v>
      </c>
      <c r="I29">
        <f>IF(B29="","",$C$4*H29)</f>
        <v>-0.24189174417033776</v>
      </c>
      <c r="J29">
        <f>IF(B29="","",15*EXP(-B29*B29/2))</f>
        <v>1.3338242618907932</v>
      </c>
    </row>
    <row r="30" spans="1:10" ht="13.5">
      <c r="B30">
        <f>IF(B29="","",IF(B29+$C$4&gt;$C$3,"",B29+$C$4))</f>
        <v>2.3000000000000007</v>
      </c>
      <c r="C30" s="2">
        <f>IF(B30="","",C29+(E29+I29)/2)</f>
        <v>1.0790744863964394</v>
      </c>
      <c r="D30">
        <f>IF(B30="","",-B30*C30)</f>
        <v>-2.4818713187118115</v>
      </c>
      <c r="E30">
        <f>IF(B30="","",$C$4*D30)</f>
        <v>-0.24818713187118116</v>
      </c>
      <c r="F30">
        <f>IF(B30="","",B30+$C$4)</f>
        <v>2.4000000000000008</v>
      </c>
      <c r="G30">
        <f>IF(B30="","",C30+E30)</f>
        <v>0.8308873545252583</v>
      </c>
      <c r="H30">
        <f>IF(B30="","",-F30*G30)</f>
        <v>-1.9941296508606206</v>
      </c>
      <c r="I30">
        <f>IF(B30="","",$C$4*H30)</f>
        <v>-0.19941296508606207</v>
      </c>
      <c r="J30">
        <f>IF(B30="","",15*EXP(-B30*B30/2))</f>
        <v>1.0650803060945526</v>
      </c>
    </row>
    <row r="31" spans="1:10" ht="13.5">
      <c r="B31">
        <f>IF(B30="","",IF(B30+$C$4&gt;$C$3,"",B30+$C$4))</f>
        <v>2.4000000000000008</v>
      </c>
      <c r="C31" s="2">
        <f>IF(B31="","",C30+(E30+I30)/2)</f>
        <v>0.85527443791781788</v>
      </c>
      <c r="D31">
        <f>IF(B31="","",-B31*C31)</f>
        <v>-2.0526586510027638</v>
      </c>
      <c r="E31">
        <f>IF(B31="","",$C$4*D31)</f>
        <v>-0.20526586510027639</v>
      </c>
      <c r="F31">
        <f>IF(B31="","",B31+$C$4)</f>
        <v>2.5000000000000009</v>
      </c>
      <c r="G31">
        <f>IF(B31="","",C31+E31)</f>
        <v>0.65000857281754154</v>
      </c>
      <c r="H31">
        <f>IF(B31="","",-F31*G31)</f>
        <v>-1.6250214320438545</v>
      </c>
      <c r="I31">
        <f>IF(B31="","",$C$4*H31)</f>
        <v>-0.16250214320438547</v>
      </c>
      <c r="J31">
        <f>IF(B31="","",15*EXP(-B31*B31/2))</f>
        <v>0.84202144251200406</v>
      </c>
    </row>
    <row r="32" spans="1:10" ht="13.5">
      <c r="B32">
        <f>IF(B31="","",IF(B31+$C$4&gt;$C$3,"",B31+$C$4))</f>
        <v>2.5000000000000009</v>
      </c>
      <c r="C32" s="2">
        <f>IF(B32="","",C31+(E31+I31)/2)</f>
        <v>0.67139043376548702</v>
      </c>
      <c r="D32">
        <f>IF(B32="","",-B32*C32)</f>
        <v>-1.6784760844137181</v>
      </c>
      <c r="E32">
        <f>IF(B32="","",$C$4*D32)</f>
        <v>-0.16784760844137181</v>
      </c>
      <c r="F32">
        <f>IF(B32="","",B32+$C$4)</f>
        <v>2.600000000000001</v>
      </c>
      <c r="G32">
        <f>IF(B32="","",C32+E32)</f>
        <v>0.50354282532411521</v>
      </c>
      <c r="H32">
        <f>IF(B32="","",-F32*G32)</f>
        <v>-1.3092113458426999</v>
      </c>
      <c r="I32">
        <f>IF(B32="","",$C$4*H32)</f>
        <v>-0.13092113458426999</v>
      </c>
      <c r="J32">
        <f>IF(B32="","",15*EXP(-B32*B32/2))</f>
        <v>0.65905400435110983</v>
      </c>
    </row>
    <row r="33" spans="1:10" ht="13.5">
      <c r="B33">
        <f>IF(B32="","",IF(B32+$C$4&gt;$C$3,"",B32+$C$4))</f>
        <v>2.600000000000001</v>
      </c>
      <c r="C33" s="2">
        <f>IF(B33="","",C32+(E32+I32)/2)</f>
        <v>0.5220060622526661</v>
      </c>
      <c r="D33">
        <f>IF(B33="","",-B33*C33)</f>
        <v>-1.3572157618569323</v>
      </c>
      <c r="E33">
        <f>IF(B33="","",$C$4*D33)</f>
        <v>-0.13572157618569322</v>
      </c>
      <c r="F33">
        <f>IF(B33="","",B33+$C$4)</f>
        <v>2.7000000000000011</v>
      </c>
      <c r="G33">
        <f>IF(B33="","",C33+E33)</f>
        <v>0.38628448606697285</v>
      </c>
      <c r="H33">
        <f>IF(B33="","",-F33*G33)</f>
        <v>-1.0429681123808272</v>
      </c>
      <c r="I33">
        <f>IF(B33="","",$C$4*H33)</f>
        <v>-0.10429681123808272</v>
      </c>
      <c r="J33">
        <f>IF(B33="","",15*EXP(-B33*B33/2))</f>
        <v>0.51071182101898882</v>
      </c>
    </row>
    <row r="34" spans="1:10" ht="13.5">
      <c r="B34">
        <f>IF(B33="","",IF(B33+$C$4&gt;$C$3,"",B33+$C$4))</f>
        <v>2.7000000000000011</v>
      </c>
      <c r="C34" s="2">
        <f>IF(B34="","",C33+(E33+I33)/2)</f>
        <v>0.4019968685407781</v>
      </c>
      <c r="D34">
        <f>IF(B34="","",-B34*C34)</f>
        <v>-1.0853915450601013</v>
      </c>
      <c r="E34">
        <f>IF(B34="","",$C$4*D34)</f>
        <v>-0.10853915450601014</v>
      </c>
      <c r="F34">
        <f>IF(B34="","",B34+$C$4)</f>
        <v>2.8000000000000012</v>
      </c>
      <c r="G34">
        <f>IF(B34="","",C34+E34)</f>
        <v>0.29345771403476795</v>
      </c>
      <c r="H34">
        <f>IF(B34="","",-F34*G34)</f>
        <v>-0.82168159929735063</v>
      </c>
      <c r="I34">
        <f>IF(B34="","",$C$4*H34)</f>
        <v>-0.082168159929735071</v>
      </c>
      <c r="J34">
        <f>IF(B34="","",15*EXP(-B34*B34/2))</f>
        <v>0.39182114780877247</v>
      </c>
    </row>
    <row r="35" spans="1:10" ht="13.5">
      <c r="B35">
        <f>IF(B34="","",IF(B34+$C$4&gt;$C$3,"",B34+$C$4))</f>
        <v>2.8000000000000012</v>
      </c>
      <c r="C35" s="2">
        <f>IF(B35="","",C34+(E34+I34)/2)</f>
        <v>0.30664321132290551</v>
      </c>
      <c r="D35">
        <f>IF(B35="","",-B35*C35)</f>
        <v>-0.85860099170413573</v>
      </c>
      <c r="E35">
        <f>IF(B35="","",$C$4*D35)</f>
        <v>-0.085860099170413581</v>
      </c>
      <c r="F35">
        <f>IF(B35="","",B35+$C$4)</f>
        <v>2.9000000000000012</v>
      </c>
      <c r="G35">
        <f>IF(B35="","",C35+E35)</f>
        <v>0.22078311215249191</v>
      </c>
      <c r="H35">
        <f>IF(B35="","",-F35*G35)</f>
        <v>-0.64027102524222679</v>
      </c>
      <c r="I35">
        <f>IF(B35="","",$C$4*H35)</f>
        <v>-0.064027102524222682</v>
      </c>
      <c r="J35">
        <f>IF(B35="","",15*EXP(-B35*B35/2))</f>
        <v>0.29761642116555337</v>
      </c>
    </row>
    <row r="36" spans="1:10" ht="13.5">
      <c r="B36">
        <f>IF(B35="","",IF(B35+$C$4&gt;$C$3,"",B35+$C$4))</f>
        <v>2.9000000000000012</v>
      </c>
      <c r="C36" s="2">
        <f>IF(B36="","",C35+(E35+I35)/2)</f>
        <v>0.23169961047558738</v>
      </c>
      <c r="D36">
        <f>IF(B36="","",-B36*C36)</f>
        <v>-0.67192887037920368</v>
      </c>
      <c r="E36">
        <f>IF(B36="","",$C$4*D36)</f>
        <v>-0.067192887037920368</v>
      </c>
      <c r="F36">
        <f>IF(B36="","",B36+$C$4)</f>
        <v>3.0000000000000013</v>
      </c>
      <c r="G36">
        <f>IF(B36="","",C36+E36)</f>
        <v>0.16450672343766701</v>
      </c>
      <c r="H36">
        <f>IF(B36="","",-F36*G36)</f>
        <v>-0.49352017031300122</v>
      </c>
      <c r="I36">
        <f>IF(B36="","",$C$4*H36)</f>
        <v>-0.049352017031300127</v>
      </c>
      <c r="J36">
        <f>IF(B36="","",15*EXP(-B36*B36/2))</f>
        <v>0.22381179103601681</v>
      </c>
    </row>
    <row r="37" spans="1:10" ht="13.5">
      <c r="B37">
        <f>IF(B36="","",IF(B36+$C$4&gt;$C$3,"",B36+$C$4))</f>
        <v>3.0000000000000013</v>
      </c>
      <c r="C37" s="2">
        <f>IF(B37="","",C36+(E36+I36)/2)</f>
        <v>0.17342715844097711</v>
      </c>
      <c r="D37">
        <f>IF(B37="","",-B37*C37)</f>
        <v>-0.52028147532293156</v>
      </c>
      <c r="E37">
        <f>IF(B37="","",$C$4*D37)</f>
        <v>-0.052028147532293158</v>
      </c>
      <c r="F37">
        <f>IF(B37="","",B37+$C$4)</f>
        <v>3.1000000000000014</v>
      </c>
      <c r="G37">
        <f>IF(B37="","",C37+E37)</f>
        <v>0.12139901090868396</v>
      </c>
      <c r="H37">
        <f>IF(B37="","",-F37*G37)</f>
        <v>-0.37633693381692046</v>
      </c>
      <c r="I37">
        <f>IF(B37="","",$C$4*H37)</f>
        <v>-0.037633693381692049</v>
      </c>
      <c r="J37">
        <f>IF(B37="","",15*EXP(-B37*B37/2))</f>
        <v>0.16663494807363385</v>
      </c>
    </row>
    <row r="38" spans="1:10" ht="13.5">
      <c r="B38">
        <f>IF(B37="","",IF(B37+$C$4&gt;$C$3,"",B37+$C$4))</f>
        <v>3.1000000000000014</v>
      </c>
      <c r="C38" s="2">
        <f>IF(B38="","",C37+(E37+I37)/2)</f>
        <v>0.12859623798398451</v>
      </c>
      <c r="D38">
        <f>IF(B38="","",-B38*C38)</f>
        <v>-0.39864833775035213</v>
      </c>
      <c r="E38">
        <f>IF(B38="","",$C$4*D38)</f>
        <v>-0.039864833775035219</v>
      </c>
      <c r="F38">
        <f>IF(B38="","",B38+$C$4)</f>
        <v>3.2000000000000015</v>
      </c>
      <c r="G38">
        <f>IF(B38="","",C38+E38)</f>
        <v>0.088731404208949288</v>
      </c>
      <c r="H38">
        <f>IF(B38="","",-F38*G38)</f>
        <v>-0.28394049346863787</v>
      </c>
      <c r="I38">
        <f>IF(B38="","",$C$4*H38)</f>
        <v>-0.028394049346863789</v>
      </c>
      <c r="J38">
        <f>IF(B38="","",15*EXP(-B38*B38/2))</f>
        <v>0.1228305152156107</v>
      </c>
    </row>
    <row r="39" spans="1:10" ht="13.5">
      <c r="B39">
        <f>IF(B38="","",IF(B38+$C$4&gt;$C$3,"",B38+$C$4))</f>
        <v>3.2000000000000015</v>
      </c>
      <c r="C39" s="2">
        <f>IF(B39="","",C38+(E38+I38)/2)</f>
        <v>0.094466796423035002</v>
      </c>
      <c r="D39">
        <f>IF(B39="","",-B39*C39)</f>
        <v>-0.30229374855371216</v>
      </c>
      <c r="E39">
        <f>IF(B39="","",$C$4*D39)</f>
        <v>-0.030229374855371218</v>
      </c>
      <c r="F39">
        <f>IF(B39="","",B39+$C$4)</f>
        <v>3.3000000000000016</v>
      </c>
      <c r="G39">
        <f>IF(B39="","",C39+E39)</f>
        <v>0.06423742156766378</v>
      </c>
      <c r="H39">
        <f>IF(B39="","",-F39*G39)</f>
        <v>-0.21198349117329057</v>
      </c>
      <c r="I39">
        <f>IF(B39="","",$C$4*H39)</f>
        <v>-0.021198349117329058</v>
      </c>
      <c r="J39">
        <f>IF(B39="","",15*EXP(-B39*B39/2))</f>
        <v>0.089640343425088739</v>
      </c>
    </row>
    <row r="40" spans="1:10" ht="13.5">
      <c r="B40">
        <f>IF(B39="","",IF(B39+$C$4&gt;$C$3,"",B39+$C$4))</f>
        <v>3.3000000000000016</v>
      </c>
      <c r="C40" s="2">
        <f>IF(B40="","",C39+(E39+I39)/2)</f>
        <v>0.06875293443668487</v>
      </c>
      <c r="D40">
        <f>IF(B40="","",-B40*C40)</f>
        <v>-0.22688468364106018</v>
      </c>
      <c r="E40">
        <f>IF(B40="","",$C$4*D40)</f>
        <v>-0.022688468364106019</v>
      </c>
      <c r="F40">
        <f>IF(B40="","",B40+$C$4)</f>
        <v>3.4000000000000017</v>
      </c>
      <c r="G40">
        <f>IF(B40="","",C40+E40)</f>
        <v>0.046064466072578851</v>
      </c>
      <c r="H40">
        <f>IF(B40="","",-F40*G40)</f>
        <v>-0.15661918464676816</v>
      </c>
      <c r="I40">
        <f>IF(B40="","",$C$4*H40)</f>
        <v>-0.015661918464676818</v>
      </c>
      <c r="J40">
        <f>IF(B40="","",15*EXP(-B40*B40/2))</f>
        <v>0.064767600114495824</v>
      </c>
    </row>
    <row r="41" spans="1:10" ht="13.5">
      <c r="B41">
        <f>IF(B40="","",IF(B40+$C$4&gt;$C$3,"",B40+$C$4))</f>
        <v>3.4000000000000017</v>
      </c>
      <c r="C41" s="2">
        <f>IF(B41="","",C40+(E40+I40)/2)</f>
        <v>0.049577741022293453</v>
      </c>
      <c r="D41">
        <f>IF(B41="","",-B41*C41)</f>
        <v>-0.16856431947579784</v>
      </c>
      <c r="E41">
        <f>IF(B41="","",$C$4*D41)</f>
        <v>-0.016856431947579784</v>
      </c>
      <c r="F41">
        <f>IF(B41="","",B41+$C$4)</f>
        <v>3.5000000000000018</v>
      </c>
      <c r="G41">
        <f>IF(B41="","",C41+E41)</f>
        <v>0.03272130907471367</v>
      </c>
      <c r="H41">
        <f>IF(B41="","",-F41*G41)</f>
        <v>-0.11452458176149791</v>
      </c>
      <c r="I41">
        <f>IF(B41="","",$C$4*H41)</f>
        <v>-0.011452458176149791</v>
      </c>
      <c r="J41">
        <f>IF(B41="","",15*EXP(-B41*B41/2))</f>
        <v>0.04633073112355128</v>
      </c>
    </row>
    <row r="42" spans="1:10" ht="13.5">
      <c r="B42">
        <f>IF(B41="","",IF(B41+$C$4&gt;$C$3,"",B41+$C$4))</f>
        <v>3.5000000000000018</v>
      </c>
      <c r="C42" s="2">
        <f>IF(B42="","",C41+(E41+I41)/2)</f>
        <v>0.035423295960428668</v>
      </c>
      <c r="D42">
        <f>IF(B42="","",-B42*C42)</f>
        <v>-0.1239815358615004</v>
      </c>
      <c r="E42">
        <f>IF(B42="","",$C$4*D42)</f>
        <v>-0.01239815358615004</v>
      </c>
      <c r="F42">
        <f>IF(B42="","",B42+$C$4)</f>
        <v>3.6000000000000019</v>
      </c>
      <c r="G42">
        <f>IF(B42="","",C42+E42)</f>
        <v>0.023025142374278627</v>
      </c>
      <c r="H42">
        <f>IF(B42="","",-F42*G42)</f>
        <v>-0.082890512547403095</v>
      </c>
      <c r="I42">
        <f>IF(B42="","",$C$4*H42)</f>
        <v>-0.0082890512547403091</v>
      </c>
      <c r="J42">
        <f>IF(B42="","",15*EXP(-B42*B42/2))</f>
        <v>0.032812366772743073</v>
      </c>
    </row>
    <row r="43" spans="1:10" ht="13.5">
      <c r="B43">
        <f>IF(B42="","",IF(B42+$C$4&gt;$C$3,"",B42+$C$4))</f>
        <v>3.6000000000000019</v>
      </c>
      <c r="C43" s="2">
        <f>IF(B43="","",C42+(E42+I42)/2)</f>
        <v>0.025079693539983492</v>
      </c>
      <c r="D43">
        <f>IF(B43="","",-B43*C43)</f>
        <v>-0.090286896743940623</v>
      </c>
      <c r="E43">
        <f>IF(B43="","",$C$4*D43)</f>
        <v>-0.0090286896743940626</v>
      </c>
      <c r="F43">
        <f>IF(B43="","",B43+$C$4)</f>
        <v>3.700000000000002</v>
      </c>
      <c r="G43">
        <f>IF(B43="","",C43+E43)</f>
        <v>0.016051003865589428</v>
      </c>
      <c r="H43">
        <f>IF(B43="","",-F43*G43)</f>
        <v>-0.059388714302680917</v>
      </c>
      <c r="I43">
        <f>IF(B43="","",$C$4*H43)</f>
        <v>-0.0059388714302680921</v>
      </c>
      <c r="J43">
        <f>IF(B43="","",15*EXP(-B43*B43/2))</f>
        <v>0.023007160189866802</v>
      </c>
    </row>
    <row r="44" spans="1:10" ht="13.5">
      <c r="B44">
        <f>IF(B43="","",IF(B43+$C$4&gt;$C$3,"",B43+$C$4))</f>
        <v>3.700000000000002</v>
      </c>
      <c r="C44" s="2">
        <f>IF(B44="","",C43+(E43+I43)/2)</f>
        <v>0.017595912987652416</v>
      </c>
      <c r="D44">
        <f>IF(B44="","",-B44*C44)</f>
        <v>-0.065104878054313975</v>
      </c>
      <c r="E44">
        <f>IF(B44="","",$C$4*D44)</f>
        <v>-0.0065104878054313975</v>
      </c>
      <c r="F44">
        <f>IF(B44="","",B44+$C$4)</f>
        <v>3.800000000000002</v>
      </c>
      <c r="G44">
        <f>IF(B44="","",C44+E44)</f>
        <v>0.011085425182221019</v>
      </c>
      <c r="H44">
        <f>IF(B44="","",-F44*G44)</f>
        <v>-0.042124615692439894</v>
      </c>
      <c r="I44">
        <f>IF(B44="","",$C$4*H44)</f>
        <v>-0.0042124615692439894</v>
      </c>
      <c r="J44">
        <f>IF(B44="","",15*EXP(-B44*B44/2))</f>
        <v>0.015971493550018694</v>
      </c>
    </row>
    <row r="45" spans="1:10" ht="13.5">
      <c r="B45">
        <f>IF(B44="","",IF(B44+$C$4&gt;$C$3,"",B44+$C$4))</f>
        <v>3.800000000000002</v>
      </c>
      <c r="C45" s="2">
        <f>IF(B45="","",C44+(E44+I44)/2)</f>
        <v>0.012234438300314723</v>
      </c>
      <c r="D45">
        <f>IF(B45="","",-B45*C45)</f>
        <v>-0.046490865541195969</v>
      </c>
      <c r="E45">
        <f>IF(B45="","",$C$4*D45)</f>
        <v>-0.0046490865541195968</v>
      </c>
      <c r="F45">
        <f>IF(B45="","",B45+$C$4)</f>
        <v>3.9000000000000021</v>
      </c>
      <c r="G45">
        <f>IF(B45="","",C45+E45)</f>
        <v>0.0075853517461951262</v>
      </c>
      <c r="H45">
        <f>IF(B45="","",-F45*G45)</f>
        <v>-0.029582871810161008</v>
      </c>
      <c r="I45">
        <f>IF(B45="","",$C$4*H45)</f>
        <v>-0.002958287181016101</v>
      </c>
      <c r="J45">
        <f>IF(B45="","",15*EXP(-B45*B45/2))</f>
        <v>0.010977036283207004</v>
      </c>
    </row>
    <row r="46" spans="1:10" ht="13.5">
      <c r="B46">
        <f>IF(B45="","",IF(B45+$C$4&gt;$C$3,"",B45+$C$4))</f>
        <v>3.9000000000000021</v>
      </c>
      <c r="C46" s="2">
        <f>IF(B46="","",C45+(E45+I45)/2)</f>
        <v>0.0084307514327468733</v>
      </c>
      <c r="D46">
        <f>IF(B46="","",-B46*C46)</f>
        <v>-0.032879930587712825</v>
      </c>
      <c r="E46">
        <f>IF(B46="","",$C$4*D46)</f>
        <v>-0.0032879930587712825</v>
      </c>
      <c r="F46">
        <f>IF(B46="","",B46+$C$4)</f>
        <v>4.0000000000000018</v>
      </c>
      <c r="G46">
        <f>IF(B46="","",C46+E46)</f>
        <v>0.0051427583739755908</v>
      </c>
      <c r="H46">
        <f>IF(B46="","",-F46*G46)</f>
        <v>-0.020571033495902374</v>
      </c>
      <c r="I46">
        <f>IF(B46="","",$C$4*H46)</f>
        <v>-0.0020571033495902376</v>
      </c>
      <c r="J46">
        <f>IF(B46="","",15*EXP(-B46*B46/2))</f>
        <v>0.0074693313225490422</v>
      </c>
    </row>
    <row r="47" spans="1:10" ht="13.5">
      <c r="B47">
        <f>IF(B46="","",IF(B46+$C$4&gt;$C$3,"",B46+$C$4))</f>
        <v>4.0000000000000018</v>
      </c>
      <c r="C47" s="2">
        <f>IF(B47="","",C46+(E46+I46)/2)</f>
        <v>0.005758203228566113</v>
      </c>
      <c r="D47">
        <f>IF(B47="","",-B47*C47)</f>
        <v>-0.023032812914264462</v>
      </c>
      <c r="E47">
        <f>IF(B47="","",$C$4*D47)</f>
        <v>-0.0023032812914264462</v>
      </c>
      <c r="F47">
        <f>IF(B47="","",B47+$C$4)</f>
        <v>4.1000000000000014</v>
      </c>
      <c r="G47">
        <f>IF(B47="","",C47+E47)</f>
        <v>0.0034549219371396668</v>
      </c>
      <c r="H47">
        <f>IF(B47="","",-F47*G47)</f>
        <v>-0.014165179942272638</v>
      </c>
      <c r="I47">
        <f>IF(B47="","",$C$4*H47)</f>
        <v>-0.0014165179942272638</v>
      </c>
      <c r="J47">
        <f>IF(B47="","",15*EXP(-B47*B47/2))</f>
        <v>0.0050319394185376421</v>
      </c>
    </row>
    <row r="48" spans="1:10" ht="13.5">
      <c r="B48">
        <f>IF(B47="","",IF(B47+$C$4&gt;$C$3,"",B47+$C$4))</f>
        <v>4.1000000000000014</v>
      </c>
      <c r="C48" s="2">
        <f>IF(B48="","",C47+(E47+I47)/2)</f>
        <v>0.003898303585739258</v>
      </c>
      <c r="D48">
        <f>IF(B48="","",-B48*C48)</f>
        <v>-0.015983044701530964</v>
      </c>
      <c r="E48">
        <f>IF(B48="","",$C$4*D48)</f>
        <v>-0.0015983044701530964</v>
      </c>
      <c r="F48">
        <f>IF(B48="","",B48+$C$4)</f>
        <v>4.2000000000000011</v>
      </c>
      <c r="G48">
        <f>IF(B48="","",C48+E48)</f>
        <v>0.0022999991155861618</v>
      </c>
      <c r="H48">
        <f>IF(B48="","",-F48*G48)</f>
        <v>-0.0096599962854618821</v>
      </c>
      <c r="I48">
        <f>IF(B48="","",$C$4*H48)</f>
        <v>-0.00096599962854618823</v>
      </c>
      <c r="J48">
        <f>IF(B48="","",15*EXP(-B48*B48/2))</f>
        <v>0.0033561869058092849</v>
      </c>
    </row>
    <row r="49" spans="1:10" ht="13.5">
      <c r="B49">
        <f>IF(B48="","",IF(B48+$C$4&gt;$C$3,"",B48+$C$4))</f>
        <v>4.2000000000000011</v>
      </c>
      <c r="C49" s="2">
        <f>IF(B49="","",C48+(E48+I48)/2)</f>
        <v>0.0026161515363896156</v>
      </c>
      <c r="D49">
        <f>IF(B49="","",-B49*C49)</f>
        <v>-0.010987836452836389</v>
      </c>
      <c r="E49">
        <f>IF(B49="","",$C$4*D49)</f>
        <v>-0.0010987836452836389</v>
      </c>
      <c r="F49">
        <f>IF(B49="","",B49+$C$4)</f>
        <v>4.3000000000000007</v>
      </c>
      <c r="G49">
        <f>IF(B49="","",C49+E49)</f>
        <v>0.0015173678911059767</v>
      </c>
      <c r="H49">
        <f>IF(B49="","",-F49*G49)</f>
        <v>-0.0065246819317557013</v>
      </c>
      <c r="I49">
        <f>IF(B49="","",$C$4*H49)</f>
        <v>-0.00065246819317557017</v>
      </c>
      <c r="J49">
        <f>IF(B49="","",15*EXP(-B49*B49/2))</f>
        <v>0.0022162254034804969</v>
      </c>
    </row>
    <row r="50" spans="1:10" ht="13.5">
      <c r="B50">
        <f>IF(B49="","",IF(B49+$C$4&gt;$C$3,"",B49+$C$4))</f>
        <v>4.3000000000000007</v>
      </c>
      <c r="C50" s="2">
        <f>IF(B50="","",C49+(E49+I49)/2)</f>
        <v>0.0017405256171600112</v>
      </c>
      <c r="D50">
        <f>IF(B50="","",-B50*C50)</f>
        <v>-0.0074842601537880495</v>
      </c>
      <c r="E50">
        <f>IF(B50="","",$C$4*D50)</f>
        <v>-0.00074842601537880495</v>
      </c>
      <c r="F50">
        <f>IF(B50="","",B50+$C$4)</f>
        <v>4.4000000000000004</v>
      </c>
      <c r="G50">
        <f>IF(B50="","",C50+E50)</f>
        <v>0.00099209960178120622</v>
      </c>
      <c r="H50">
        <f>IF(B50="","",-F50*G50)</f>
        <v>-0.0043652382478373076</v>
      </c>
      <c r="I50">
        <f>IF(B50="","",$C$4*H50)</f>
        <v>-0.00043652382478373076</v>
      </c>
      <c r="J50">
        <f>IF(B50="","",15*EXP(-B50*B50/2))</f>
        <v>0.001448901205832755</v>
      </c>
    </row>
    <row r="51" spans="1:10" ht="13.5">
      <c r="B51">
        <f>IF(B50="","",IF(B50+$C$4&gt;$C$3,"",B50+$C$4))</f>
        <v>4.4000000000000004</v>
      </c>
      <c r="C51" s="2">
        <f>IF(B51="","",C50+(E50+I50)/2)</f>
        <v>0.0011480506970787433</v>
      </c>
      <c r="D51">
        <f>IF(B51="","",-B51*C51)</f>
        <v>-0.0050514230671464709</v>
      </c>
      <c r="E51">
        <f>IF(B51="","",$C$4*D51)</f>
        <v>-0.00050514230671464715</v>
      </c>
      <c r="F51">
        <f>IF(B51="","",B51+$C$4)</f>
        <v>4.5</v>
      </c>
      <c r="G51">
        <f>IF(B51="","",C51+E51)</f>
        <v>0.00064290839036409617</v>
      </c>
      <c r="H51">
        <f>IF(B51="","",-F51*G51)</f>
        <v>-0.0028930877566384328</v>
      </c>
      <c r="I51">
        <f>IF(B51="","",$C$4*H51)</f>
        <v>-0.00028930877566384327</v>
      </c>
      <c r="J51">
        <f>IF(B51="","",15*EXP(-B51*B51/2))</f>
        <v>0.00093782255662230233</v>
      </c>
    </row>
    <row r="52" spans="1:10" ht="13.5">
      <c r="B52">
        <f>IF(B51="","",IF(B51+$C$4&gt;$C$3,"",B51+$C$4))</f>
        <v>4.5</v>
      </c>
      <c r="C52" s="2">
        <f>IF(B52="","",C51+(E51+I51)/2)</f>
        <v>0.00075082515588949814</v>
      </c>
      <c r="D52">
        <f>IF(B52="","",-B52*C52)</f>
        <v>-0.0033787132015027418</v>
      </c>
      <c r="E52">
        <f>IF(B52="","",$C$4*D52)</f>
        <v>-0.00033787132015027419</v>
      </c>
      <c r="F52">
        <f>IF(B52="","",B52+$C$4)</f>
        <v>4.5999999999999996</v>
      </c>
      <c r="G52">
        <f>IF(B52="","",C52+E52)</f>
        <v>0.00041295383573922395</v>
      </c>
      <c r="H52">
        <f>IF(B52="","",-F52*G52)</f>
        <v>-0.00189958764440043</v>
      </c>
      <c r="I52">
        <f>IF(B52="","",$C$4*H52)</f>
        <v>-0.000189958764440043</v>
      </c>
      <c r="J52">
        <f>IF(B52="","",15*EXP(-B52*B52/2))</f>
        <v>0.00060097946089426608</v>
      </c>
    </row>
    <row r="53" spans="1:10" ht="13.5">
      <c r="B53">
        <f>IF(B52="","",IF(B52+$C$4&gt;$C$3,"",B52+$C$4))</f>
        <v>4.5999999999999996</v>
      </c>
      <c r="C53" s="2">
        <f>IF(B53="","",C52+(E52+I52)/2)</f>
        <v>0.00048691011359433957</v>
      </c>
      <c r="D53">
        <f>IF(B53="","",-B53*C53)</f>
        <v>-0.002239786522533962</v>
      </c>
      <c r="E53">
        <f>IF(B53="","",$C$4*D53)</f>
        <v>-0.00022397865225339621</v>
      </c>
      <c r="F53">
        <f>IF(B53="","",B53+$C$4)</f>
        <v>4.6999999999999993</v>
      </c>
      <c r="G53">
        <f>IF(B53="","",C53+E53)</f>
        <v>0.00026293146134094336</v>
      </c>
      <c r="H53">
        <f>IF(B53="","",-F53*G53)</f>
        <v>-0.0012357778683024336</v>
      </c>
      <c r="I53">
        <f>IF(B53="","",$C$4*H53)</f>
        <v>-0.00012357778683024336</v>
      </c>
      <c r="J53">
        <f>IF(B53="","",15*EXP(-B53*B53/2))</f>
        <v>0.00038129019774298936</v>
      </c>
    </row>
    <row r="54" spans="1:10" ht="13.5">
      <c r="B54">
        <f>IF(B53="","",IF(B53+$C$4&gt;$C$3,"",B53+$C$4))</f>
        <v>4.6999999999999993</v>
      </c>
      <c r="C54" s="2">
        <f>IF(B54="","",C53+(E53+I53)/2)</f>
        <v>0.00031313189405251976</v>
      </c>
      <c r="D54">
        <f>IF(B54="","",-B54*C54)</f>
        <v>-0.0014717199020468426</v>
      </c>
      <c r="E54">
        <f>IF(B54="","",$C$4*D54)</f>
        <v>-0.00014717199020468428</v>
      </c>
      <c r="F54">
        <f>IF(B54="","",B54+$C$4)</f>
        <v>4.7999999999999989</v>
      </c>
      <c r="G54">
        <f>IF(B54="","",C54+E54)</f>
        <v>0.00016595990384783547</v>
      </c>
      <c r="H54">
        <f>IF(B54="","",-F54*G54)</f>
        <v>-0.00079660753846961011</v>
      </c>
      <c r="I54">
        <f>IF(B54="","",$C$4*H54)</f>
        <v>-7.9660753846961017e-05</v>
      </c>
      <c r="J54">
        <f>IF(B54="","",15*EXP(-B54*B54/2))</f>
        <v>0.00023950175846707201</v>
      </c>
    </row>
    <row r="55" spans="1:10" ht="13.5">
      <c r="B55">
        <f>IF(B54="","",IF(B54+$C$4&gt;$C$3,"",B54+$C$4))</f>
        <v>4.7999999999999989</v>
      </c>
      <c r="C55" s="2">
        <f>IF(B55="","",C54+(E54+I54)/2)</f>
        <v>0.00019971552202669709</v>
      </c>
      <c r="D55">
        <f>IF(B55="","",-B55*C55)</f>
        <v>-0.00095863450572814587</v>
      </c>
      <c r="E55">
        <f>IF(B55="","",$C$4*D55)</f>
        <v>-9.5863450572814587e-05</v>
      </c>
      <c r="F55">
        <f>IF(B55="","",B55+$C$4)</f>
        <v>4.8999999999999986</v>
      </c>
      <c r="G55">
        <f>IF(B55="","",C55+E55)</f>
        <v>0.00010385207145388251</v>
      </c>
      <c r="H55">
        <f>IF(B55="","",-F55*G55)</f>
        <v>-0.0005088751501240241</v>
      </c>
      <c r="I55">
        <f>IF(B55="","",$C$4*H55)</f>
        <v>-5.088751501240241e-05</v>
      </c>
      <c r="J55">
        <f>IF(B55="","",15*EXP(-B55*B55/2))</f>
        <v>0.000148942564587767</v>
      </c>
    </row>
    <row r="56" spans="1:10" ht="13.5">
      <c r="B56">
        <f>IF(B55="","",IF(B55+$C$4&gt;$C$3,"",B55+$C$4))</f>
        <v>4.8999999999999986</v>
      </c>
      <c r="C56" s="2">
        <f>IF(B56="","",C55+(E55+I55)/2)</f>
        <v>0.00012634003923408859</v>
      </c>
      <c r="D56">
        <f>IF(B56="","",-B56*C56)</f>
        <v>-0.00061906619224703398</v>
      </c>
      <c r="E56">
        <f>IF(B56="","",$C$4*D56)</f>
        <v>-6.19066192247034e-05</v>
      </c>
      <c r="F56">
        <f>IF(B56="","",B56+$C$4)</f>
        <v>4.9999999999999982</v>
      </c>
      <c r="G56">
        <f>IF(B56="","",C56+E56)</f>
        <v>6.4433420009385193e-05</v>
      </c>
      <c r="H56">
        <f>IF(B56="","",-F56*G56)</f>
        <v>-0.00032216710004692587</v>
      </c>
      <c r="I56">
        <f>IF(B56="","",$C$4*H56)</f>
        <v>-3.221671000469259e-05</v>
      </c>
      <c r="J56">
        <f>IF(B56="","",15*EXP(-B56*B56/2))</f>
        <v>9.1703519495571682e-05</v>
      </c>
    </row>
    <row r="57" spans="1:10" ht="13.5">
      <c r="B57">
        <f>IF(B56="","",IF(B56+$C$4&gt;$C$3,"",B56+$C$4))</f>
        <v>4.9999999999999982</v>
      </c>
      <c r="C57" s="2">
        <f>IF(B57="","",C56+(E56+I56)/2)</f>
        <v>7.9278374619390598e-05</v>
      </c>
      <c r="D57">
        <f>IF(B57="","",-B57*C57)</f>
        <v>-0.00039639187309695287</v>
      </c>
      <c r="E57">
        <f>IF(B57="","",$C$4*D57)</f>
        <v>-3.9639187309695292e-05</v>
      </c>
      <c r="F57">
        <f>IF(B57="","",B57+$C$4)</f>
        <v>5.0999999999999979</v>
      </c>
      <c r="G57">
        <f>IF(B57="","",C57+E57)</f>
        <v>3.9639187309695306e-05</v>
      </c>
      <c r="H57">
        <f>IF(B57="","",-F57*G57)</f>
        <v>-0.00020215985527944597</v>
      </c>
      <c r="I57">
        <f>IF(B57="","",$C$4*H57)</f>
        <v>-2.0215985527944597e-05</v>
      </c>
      <c r="J57">
        <f>IF(B57="","",15*EXP(-B57*B57/2))</f>
        <v>5.5899797581180559e-05</v>
      </c>
    </row>
    <row r="58" spans="1:10" ht="14.25">
      <c r="B58" t="s">
        <f>IF(B57="","",IF(B57+$C$4&gt;$C$3,"",B57+$C$4))</f>
        <v>11</v>
      </c>
      <c r="C58" t="s">
        <f>IF(B58="","",C57+(E57+I57)/2)</f>
        <v>11</v>
      </c>
      <c r="D58" t="s">
        <f>IF(B58="","",-B58*C58)</f>
        <v>11</v>
      </c>
      <c r="E58" t="s">
        <f>IF(B58="","",$C$4*D58)</f>
        <v>11</v>
      </c>
      <c r="F58" t="s">
        <f>IF(B58="","",B58+$C$4)</f>
        <v>11</v>
      </c>
      <c r="G58" t="s">
        <f>IF(B58="","",C58+E58)</f>
        <v>11</v>
      </c>
      <c r="H58" t="s">
        <f>IF(B58="","",-F58*G58)</f>
        <v>11</v>
      </c>
      <c r="I58" t="s">
        <f>IF(B58="","",$C$4*H58)</f>
        <v>11</v>
      </c>
      <c r="J58" t="s">
        <f>IF(B58="","",15*EXP(-B58*B58/2))</f>
        <v>11</v>
      </c>
    </row>
    <row r="59" spans="1:10" ht="14.25"/>
    <row r="60" spans="1:10" ht="14.25"/>
    <row r="61" spans="1:10" ht="14.25"/>
    <row r="62" spans="1:10" ht="14.25"/>
    <row r="63" spans="1:10" ht="14.25"/>
    <row r="64" spans="1:10" ht="14.25"/>
    <row r="65" spans="1:10" ht="14.25"/>
    <row r="66" spans="1:10" ht="14.25"/>
    <row r="67" spans="1:10" ht="14.25"/>
    <row r="68" spans="1:10" ht="14.25"/>
    <row r="69" spans="1:10" ht="14.25"/>
    <row r="70" spans="1:10" ht="14.25"/>
    <row r="71" spans="1:10" ht="14.25"/>
    <row r="72" spans="1:10" ht="14.25"/>
    <row r="73" spans="1:10" ht="14.25"/>
    <row r="74" spans="1:10" ht="14.25"/>
    <row r="75" spans="1:10" ht="14.25"/>
    <row r="76" spans="1:10" ht="14.25"/>
    <row r="77" spans="1:10" ht="14.25"/>
    <row r="78" spans="1:10" ht="14.25"/>
    <row r="79" spans="1:10" ht="14.25"/>
    <row r="80" spans="1:10" ht="14.25"/>
    <row r="81" spans="1:10" ht="14.25"/>
    <row r="82" spans="1:10" ht="14.25"/>
    <row r="83" spans="1:10" ht="14.25"/>
    <row r="84" spans="1:10" ht="14.25"/>
    <row r="85" spans="1:10" ht="14.25"/>
    <row r="86" spans="1:10" ht="14.25"/>
    <row r="87" spans="1:10" ht="14.25"/>
    <row r="88" spans="1:10" ht="14.25"/>
    <row r="89" spans="1:10" ht="14.25"/>
    <row r="90" spans="1:10" ht="14.25"/>
    <row r="91" spans="1:10" ht="14.25"/>
    <row r="92" spans="1:10" ht="14.25"/>
    <row r="93" spans="1:10" ht="14.25"/>
    <row r="94" spans="1:10" ht="14.25"/>
    <row r="95" spans="1:10" ht="14.25"/>
    <row r="96" spans="1:10" ht="14.25"/>
    <row r="97" spans="1:10" ht="14.25"/>
    <row r="98" spans="1:10" ht="14.25"/>
    <row r="99" spans="1:10" ht="14.25"/>
    <row r="100" spans="1:10" ht="14.25"/>
    <row r="101" spans="1:10" ht="14.25"/>
    <row r="102" spans="1:10" ht="14.25"/>
    <row r="103" spans="1:10" ht="14.25"/>
    <row r="104" spans="1:10" ht="14.25"/>
    <row r="105" spans="1:10" ht="14.25"/>
    <row r="106" spans="1:10" ht="14.25"/>
    <row r="107" spans="1:10" ht="14.25"/>
    <row r="108" spans="1:10" ht="14.25"/>
    <row r="109" spans="1:10" ht="14.25"/>
    <row r="110" spans="1:10" ht="14.25"/>
    <row r="111" spans="1:10" ht="14.25"/>
    <row r="112" spans="1:10" ht="14.25"/>
    <row r="113" spans="1:10" ht="14.25"/>
    <row r="114" spans="1:10" ht="14.25"/>
    <row r="115" spans="1:10" ht="14.25"/>
    <row r="116" spans="1:10" ht="14.25"/>
    <row r="117" spans="1:10" ht="14.25"/>
    <row r="118" spans="1:10" ht="14.25"/>
    <row r="119" spans="1:10" ht="14.25"/>
    <row r="120" spans="1:10" ht="14.25"/>
    <row r="121" spans="1:10" ht="14.25"/>
    <row r="122" spans="1:10" ht="14.25"/>
    <row r="123" spans="1:10" ht="14.25"/>
    <row r="124" spans="1:10" ht="14.25"/>
    <row r="125" spans="1:10" ht="14.25"/>
    <row r="126" spans="1:10" ht="14.25"/>
    <row r="127" spans="1:10" ht="14.25"/>
    <row r="128" spans="1:10" ht="14.25"/>
    <row r="129" spans="1:10" ht="14.25"/>
    <row r="130" spans="1:10" ht="14.25"/>
    <row r="131" spans="1:10" ht="14.25"/>
    <row r="132" spans="1:10" ht="14.25"/>
    <row r="133" spans="1:10" ht="14.25"/>
    <row r="134" spans="1:10" ht="14.25"/>
    <row r="135" spans="1:10" ht="14.25"/>
    <row r="136" spans="1:10" ht="14.25"/>
    <row r="137" spans="1:10" ht="14.25"/>
    <row r="138" spans="1:10" ht="14.25"/>
    <row r="139" spans="1:10" ht="14.25"/>
    <row r="140" spans="1:10" ht="14.25"/>
    <row r="141" spans="1:10" ht="14.25"/>
    <row r="142" spans="1:10" ht="14.25"/>
    <row r="143" spans="1:10" ht="14.25"/>
    <row r="144" spans="1:10" ht="14.25"/>
    <row r="145" spans="1:10" ht="14.25"/>
    <row r="146" spans="1:10" ht="14.25"/>
    <row r="147" spans="1:10" ht="14.25"/>
    <row r="148" spans="1:10" ht="14.25"/>
    <row r="149" spans="1:10" ht="14.25"/>
    <row r="150" spans="1:10" ht="14.25"/>
    <row r="151" spans="1:10" ht="14.25"/>
    <row r="152" spans="1:10" ht="14.25"/>
    <row r="153" spans="1:10" ht="14.25"/>
    <row r="154" spans="1:10" ht="14.25"/>
    <row r="155" spans="1:10" ht="14.25"/>
    <row r="156" spans="1:10" ht="14.25"/>
    <row r="157" spans="1:10" ht="14.25"/>
    <row r="158" spans="1:10" ht="14.25"/>
    <row r="159" spans="1:10" ht="14.25"/>
    <row r="160" spans="1:10" ht="14.25"/>
    <row r="161" spans="1:10" ht="14.25"/>
    <row r="162" spans="1:10" ht="14.25"/>
    <row r="163" spans="1:10" ht="14.25"/>
    <row r="164" spans="1:10" ht="14.25"/>
    <row r="165" spans="1:10" ht="14.25"/>
    <row r="166" spans="1:10" ht="14.25"/>
    <row r="167" spans="1:10" ht="14.25"/>
    <row r="168" spans="1:10" ht="14.25"/>
    <row r="169" spans="1:10" ht="14.25"/>
    <row r="170" spans="1:10" ht="14.25"/>
    <row r="171" spans="1:10" ht="14.25"/>
    <row r="172" spans="1:10" ht="14.25"/>
    <row r="173" spans="1:10" ht="14.25"/>
    <row r="174" spans="1:10" ht="14.25"/>
    <row r="175" spans="1:10" ht="14.25"/>
    <row r="176" spans="1:10" ht="14.25"/>
    <row r="177" spans="1:10" ht="14.25"/>
    <row r="178" spans="1:10" ht="14.25"/>
    <row r="179" spans="1:10" ht="14.25"/>
    <row r="180" spans="1:10" ht="14.25"/>
    <row r="181" spans="1:10" ht="14.25"/>
    <row r="182" spans="1:10" ht="14.25"/>
    <row r="183" spans="1:10" ht="14.25"/>
    <row r="184" spans="1:10" ht="14.25"/>
    <row r="185" spans="1:10" ht="14.25"/>
    <row r="186" spans="1:10" ht="14.25"/>
    <row r="187" spans="1:10" ht="14.25"/>
    <row r="188" spans="1:10" ht="14.25"/>
    <row r="189" spans="1:10" ht="14.25"/>
    <row r="190" spans="1:10" ht="14.25"/>
    <row r="191" spans="1:10" ht="14.25"/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R37"/>
  <sheetViews>
    <sheetView workbookViewId="0">
      <selection activeCell="A1" sqref="A1"/>
    </sheetView>
  </sheetViews>
  <sheetFormatPr defaultRowHeight="12.75"/>
  <cols>
    <col min="1" max="1" style="0" width="65.13894230769232" customWidth="1"/>
    <col min="2" max="2" style="0" width="9.142307692307693"/>
    <col min="3" max="18" style="0" width="10.285096153846155" customWidth="1"/>
    <col min="19" max="512" style="0" width="9.142307692307693"/>
  </cols>
  <sheetData>
    <row r="1" spans="1:18" ht="13.5">
      <c r="D1" t="s">
        <v>0</v>
      </c>
      <c r="E1" t="s">
        <v>1</v>
      </c>
    </row>
    <row r="2" spans="1:18" ht="14.25">
      <c r="C2" t="s">
        <v>2</v>
      </c>
      <c r="D2">
        <v>0</v>
      </c>
      <c r="E2">
        <v>0</v>
      </c>
    </row>
    <row r="3" spans="1:18" ht="14.25">
      <c r="C3" t="s">
        <v>3</v>
      </c>
      <c r="D3">
        <f>ATAN(1)*2</f>
        <v>1.5707963267948966</v>
      </c>
      <c r="E3">
        <f>OFFSET(D7,E4,0)</f>
        <v>1.7933668628007442</v>
      </c>
    </row>
    <row r="4" spans="1:18" ht="14.25">
      <c r="C4" t="s">
        <v>4</v>
      </c>
      <c r="D4">
        <f>(D3-D2)/E4</f>
        <v>0.10471975511965977</v>
      </c>
      <c r="E4">
        <v>15</v>
      </c>
      <c r="F4" t="s">
        <v>12</v>
      </c>
    </row>
    <row r="6" spans="1:18" ht="13.5">
      <c r="B6" t="s">
        <v>13</v>
      </c>
      <c r="C6" t="s">
        <v>0</v>
      </c>
      <c r="D6" t="s">
        <v>1</v>
      </c>
      <c r="E6" t="s">
        <v>5</v>
      </c>
      <c r="F6" t="s">
        <v>6</v>
      </c>
      <c r="G6" t="s">
        <v>14</v>
      </c>
      <c r="H6" t="s">
        <v>15</v>
      </c>
      <c r="I6" t="s">
        <v>8</v>
      </c>
      <c r="J6" t="s">
        <v>9</v>
      </c>
      <c r="K6" t="s">
        <v>16</v>
      </c>
      <c r="L6" t="s">
        <v>17</v>
      </c>
      <c r="M6" t="s">
        <v>18</v>
      </c>
      <c r="N6" t="s">
        <v>7</v>
      </c>
      <c r="O6" t="s">
        <v>19</v>
      </c>
      <c r="P6" t="s">
        <v>20</v>
      </c>
      <c r="Q6" t="s">
        <v>21</v>
      </c>
      <c r="R6" t="s">
        <v>22</v>
      </c>
    </row>
    <row r="7" spans="1:18" ht="13.5">
      <c r="B7">
        <v>0</v>
      </c>
      <c r="C7">
        <f>D2</f>
        <v>0</v>
      </c>
      <c r="D7" s="2">
        <f>E2</f>
        <v>0</v>
      </c>
      <c r="E7">
        <f>SIN(C7)+COS(D7)</f>
        <v>1</v>
      </c>
      <c r="F7">
        <f>$D$4*E7</f>
        <v>0.10471975511965977</v>
      </c>
      <c r="G7">
        <f>C7+$D$4/2</f>
        <v>0.052359877559829883</v>
      </c>
      <c r="H7">
        <f>D7+F7/2</f>
        <v>0.052359877559829883</v>
      </c>
      <c r="I7">
        <f>SIN(G7)+COS(H7)</f>
        <v>1.0509654909975177</v>
      </c>
      <c r="J7">
        <f>$D$4*I7</f>
        <v>0.11005684885647304</v>
      </c>
      <c r="K7">
        <f>D7+J7/2</f>
        <v>0.055028424428236522</v>
      </c>
      <c r="L7">
        <f>SIN(G7)+COS(K7)</f>
        <v>1.0508222745216926</v>
      </c>
      <c r="M7">
        <f>$D$4*L7</f>
        <v>0.11004185126219554</v>
      </c>
      <c r="N7">
        <f>C7+$D$4</f>
        <v>0.10471975511965977</v>
      </c>
      <c r="O7">
        <f>D7+M7</f>
        <v>0.11004185126219554</v>
      </c>
      <c r="P7">
        <f>SIN(N7)+COS(O7)</f>
        <v>1.098479965993429</v>
      </c>
      <c r="Q7">
        <f>$D$4*P7</f>
        <v>0.11503255304268407</v>
      </c>
      <c r="R7">
        <f>(F7+2*J7+2*M7+Q7)/6</f>
        <v>0.10999161806661351</v>
      </c>
    </row>
    <row r="8" spans="1:18" ht="13.5">
      <c r="B8">
        <f>B7+1</f>
        <v>1</v>
      </c>
      <c r="C8">
        <f>C7+$D$4</f>
        <v>0.10471975511965977</v>
      </c>
      <c r="D8" s="2">
        <f>D7+R7</f>
        <v>0.10999161806661351</v>
      </c>
      <c r="E8">
        <f>SIN(C8)+COS(D8)</f>
        <v>1.0984854813438392</v>
      </c>
      <c r="F8">
        <f>$D$4*E8</f>
        <v>0.11503313060882843</v>
      </c>
      <c r="G8">
        <f>C8+$D$4/2</f>
        <v>0.15707963267948966</v>
      </c>
      <c r="H8">
        <f>D8+F8/2</f>
        <v>0.16750818337102771</v>
      </c>
      <c r="I8">
        <f>SIN(G8)+COS(H8)</f>
        <v>1.142437743083959</v>
      </c>
      <c r="J8">
        <f>$D$4*I8</f>
        <v>0.11963580069520896</v>
      </c>
      <c r="K8">
        <f>D8+J8/2</f>
        <v>0.16980951841421799</v>
      </c>
      <c r="L8">
        <f>SIN(G8)+COS(K8)</f>
        <v>1.1420514401916317</v>
      </c>
      <c r="M8">
        <f>$D$4*L8</f>
        <v>0.11959534715092243</v>
      </c>
      <c r="N8">
        <f>C8+$D$4</f>
        <v>0.20943951023931953</v>
      </c>
      <c r="O8">
        <f>D8+M8</f>
        <v>0.22958696521753594</v>
      </c>
      <c r="P8">
        <f>SIN(N8)+COS(O8)</f>
        <v>1.1816721654146589</v>
      </c>
      <c r="Q8">
        <f>$D$4*P8</f>
        <v>0.12374441979394117</v>
      </c>
      <c r="R8">
        <f>(F8+2*J8+2*M8+Q8)/6</f>
        <v>0.11953997434917206</v>
      </c>
    </row>
    <row r="9" spans="1:18" ht="13.5">
      <c r="B9">
        <f>B8+1</f>
        <v>2</v>
      </c>
      <c r="C9">
        <f>C8+$D$4</f>
        <v>0.20943951023931953</v>
      </c>
      <c r="D9" s="2">
        <f>D8+R8</f>
        <v>0.22953159241578558</v>
      </c>
      <c r="E9">
        <f>SIN(C9)+COS(D9)</f>
        <v>1.1816847654063241</v>
      </c>
      <c r="F9">
        <f>$D$4*E9</f>
        <v>0.12374573926198286</v>
      </c>
      <c r="G9">
        <f>C9+$D$4/2</f>
        <v>0.26179938779914941</v>
      </c>
      <c r="H9">
        <f>D9+F9/2</f>
        <v>0.291404462046777</v>
      </c>
      <c r="I9">
        <f>SIN(G9)+COS(H9)</f>
        <v>1.216660366625494</v>
      </c>
      <c r="J9">
        <f>$D$4*I9</f>
        <v>0.1274083756568172</v>
      </c>
      <c r="K9">
        <f>D9+J9/2</f>
        <v>0.29323578024419417</v>
      </c>
      <c r="L9">
        <f>SIN(G9)+COS(K9)</f>
        <v>1.2161326271356034</v>
      </c>
      <c r="M9">
        <f>$D$4*L9</f>
        <v>0.1273531109066689</v>
      </c>
      <c r="N9">
        <f>C9+$D$4</f>
        <v>0.31415926535897931</v>
      </c>
      <c r="O9">
        <f>D9+M9</f>
        <v>0.35688470332245448</v>
      </c>
      <c r="P9">
        <f>SIN(N9)+COS(O9)</f>
        <v>1.2460067135562629</v>
      </c>
      <c r="Q9">
        <f>$D$4*P9</f>
        <v>0.13048151792106391</v>
      </c>
      <c r="R9">
        <f>(F9+2*J9+2*M9+Q9)/6</f>
        <v>0.12729170505166984</v>
      </c>
    </row>
    <row r="10" spans="1:18" ht="13.5">
      <c r="B10">
        <f>B9+1</f>
        <v>3</v>
      </c>
      <c r="C10">
        <f>C9+$D$4</f>
        <v>0.31415926535897931</v>
      </c>
      <c r="D10" s="2">
        <f>D9+R9</f>
        <v>0.35682329746745545</v>
      </c>
      <c r="E10">
        <f>SIN(C10)+COS(D10)</f>
        <v>1.2460281643508337</v>
      </c>
      <c r="F10">
        <f>$D$4*E10</f>
        <v>0.13048376424301847</v>
      </c>
      <c r="G10">
        <f>C10+$D$4/2</f>
        <v>0.36651914291880922</v>
      </c>
      <c r="H10">
        <f>D10+F10/2</f>
        <v>0.42206517958896467</v>
      </c>
      <c r="I10">
        <f>SIN(G10)+COS(H10)</f>
        <v>1.2706128447450638</v>
      </c>
      <c r="J10">
        <f>$D$4*I10</f>
        <v>0.13305826595359735</v>
      </c>
      <c r="K10">
        <f>D10+J10/2</f>
        <v>0.42335243044425414</v>
      </c>
      <c r="L10">
        <f>SIN(G10)+COS(K10)</f>
        <v>1.2700847728587898</v>
      </c>
      <c r="M10">
        <f>$D$4*L10</f>
        <v>0.13300296639498116</v>
      </c>
      <c r="N10">
        <f>C10+$D$4</f>
        <v>0.41887902047863906</v>
      </c>
      <c r="O10">
        <f>D10+M10</f>
        <v>0.48982626386243661</v>
      </c>
      <c r="P10">
        <f>SIN(N10)+COS(O10)</f>
        <v>1.2891512530932827</v>
      </c>
      <c r="Q10">
        <f>$D$4*P10</f>
        <v>0.13499960353613111</v>
      </c>
      <c r="R10">
        <f>(F10+2*J10+2*M10+Q10)/6</f>
        <v>0.13293430541271778</v>
      </c>
    </row>
    <row r="11" spans="1:18" ht="13.5">
      <c r="B11">
        <f>B10+1</f>
        <v>4</v>
      </c>
      <c r="C11">
        <f>C10+$D$4</f>
        <v>0.41887902047863906</v>
      </c>
      <c r="D11" s="2">
        <f>D10+R10</f>
        <v>0.48975760288017323</v>
      </c>
      <c r="E11">
        <f>SIN(C11)+COS(D11)</f>
        <v>1.2891835541232781</v>
      </c>
      <c r="F11">
        <f>$D$4*E11</f>
        <v>0.13500298609208233</v>
      </c>
      <c r="G11">
        <f>C11+$D$4/2</f>
        <v>0.47123889803846897</v>
      </c>
      <c r="H11">
        <f>D11+F11/2</f>
        <v>0.55725909592621437</v>
      </c>
      <c r="I11">
        <f>SIN(G11)+COS(H11)</f>
        <v>1.302698356820446</v>
      </c>
      <c r="J11">
        <f>$D$4*I11</f>
        <v>0.13641825292102025</v>
      </c>
      <c r="K11">
        <f>D11+J11/2</f>
        <v>0.55796672934068337</v>
      </c>
      <c r="L11">
        <f>SIN(G11)+COS(K11)</f>
        <v>1.3023239039636243</v>
      </c>
      <c r="M11">
        <f>$D$4*L11</f>
        <v>0.13637904030955003</v>
      </c>
      <c r="N11">
        <f>C11+$D$4</f>
        <v>0.52359877559829882</v>
      </c>
      <c r="O11">
        <f>D11+M11</f>
        <v>0.62613664318972329</v>
      </c>
      <c r="P11">
        <f>SIN(N11)+COS(O11)</f>
        <v>1.310297548952823</v>
      </c>
      <c r="Q11">
        <f>$D$4*P11</f>
        <v>0.13721403846023003</v>
      </c>
      <c r="R11">
        <f>(F11+2*J11+2*M11+Q11)/6</f>
        <v>0.13630193516890884</v>
      </c>
    </row>
    <row r="12" spans="1:18" ht="13.5">
      <c r="B12">
        <f>B11+1</f>
        <v>5</v>
      </c>
      <c r="C12">
        <f>C11+$D$4</f>
        <v>0.52359877559829882</v>
      </c>
      <c r="D12" s="2">
        <f>D11+R11</f>
        <v>0.6260595380490821</v>
      </c>
      <c r="E12">
        <f>SIN(C12)+COS(D12)</f>
        <v>1.3103427315960929</v>
      </c>
      <c r="F12">
        <f>$D$4*E12</f>
        <v>0.13721876997556892</v>
      </c>
      <c r="G12">
        <f>C12+$D$4/2</f>
        <v>0.57595865315812866</v>
      </c>
      <c r="H12">
        <f>D12+F12/2</f>
        <v>0.69466892303686656</v>
      </c>
      <c r="I12">
        <f>SIN(G12)+COS(H12)</f>
        <v>1.3129047115758432</v>
      </c>
      <c r="J12">
        <f>$D$4*I12</f>
        <v>0.13748705989166984</v>
      </c>
      <c r="K12">
        <f>D12+J12/2</f>
        <v>0.69480306799491698</v>
      </c>
      <c r="L12">
        <f>SIN(G12)+COS(K12)</f>
        <v>1.3128188343015015</v>
      </c>
      <c r="M12">
        <f>$D$4*L12</f>
        <v>0.13747806684453043</v>
      </c>
      <c r="N12">
        <f>C12+$D$4</f>
        <v>0.62831853071795862</v>
      </c>
      <c r="O12">
        <f>D12+M12</f>
        <v>0.76353760489361255</v>
      </c>
      <c r="P12">
        <f>SIN(N12)+COS(O12)</f>
        <v>1.3101796007119706</v>
      </c>
      <c r="Q12">
        <f>$D$4*P12</f>
        <v>0.13720168694933116</v>
      </c>
      <c r="R12">
        <f>(F12+2*J12+2*M12+Q12)/6</f>
        <v>0.13739178506621677</v>
      </c>
    </row>
    <row r="13" spans="1:18" ht="13.5">
      <c r="B13">
        <f>B12+1</f>
        <v>6</v>
      </c>
      <c r="C13">
        <f>C12+$D$4</f>
        <v>0.62831853071795862</v>
      </c>
      <c r="D13" s="2">
        <f>D12+R12</f>
        <v>0.76345132311529884</v>
      </c>
      <c r="E13">
        <f>SIN(C13)+COS(D13)</f>
        <v>1.3102392602602508</v>
      </c>
      <c r="F13">
        <f>$D$4*E13</f>
        <v>0.13720793448261762</v>
      </c>
      <c r="G13">
        <f>C13+$D$4/2</f>
        <v>0.68067840827778847</v>
      </c>
      <c r="H13">
        <f>D13+F13/2</f>
        <v>0.83205529035660764</v>
      </c>
      <c r="I13">
        <f>SIN(G13)+COS(H13)</f>
        <v>1.3026780635471931</v>
      </c>
      <c r="J13">
        <f>$D$4*I13</f>
        <v>0.13641612781441464</v>
      </c>
      <c r="K13">
        <f>D13+J13/2</f>
        <v>0.83165938702250619</v>
      </c>
      <c r="L13">
        <f>SIN(G13)+COS(K13)</f>
        <v>1.3029707087853266</v>
      </c>
      <c r="M13">
        <f>$D$4*L13</f>
        <v>0.13644677355208892</v>
      </c>
      <c r="N13">
        <f>C13+$D$4</f>
        <v>0.73303828583761843</v>
      </c>
      <c r="O13">
        <f>D13+M13</f>
        <v>0.89989809666738774</v>
      </c>
      <c r="P13">
        <f>SIN(N13)+COS(O13)</f>
        <v>1.2908203950245116</v>
      </c>
      <c r="Q13">
        <f>$D$4*P13</f>
        <v>0.13517439567042935</v>
      </c>
      <c r="R13">
        <f>(F13+2*J13+2*M13+Q13)/6</f>
        <v>0.13635135548100902</v>
      </c>
    </row>
    <row r="14" spans="1:18" ht="13.5">
      <c r="B14">
        <f>B13+1</f>
        <v>7</v>
      </c>
      <c r="C14">
        <f>C13+$D$4</f>
        <v>0.73303828583761843</v>
      </c>
      <c r="D14" s="2">
        <f>D13+R13</f>
        <v>0.8998026785963078</v>
      </c>
      <c r="E14">
        <f>SIN(C14)+COS(D14)</f>
        <v>1.2908951296924562</v>
      </c>
      <c r="F14">
        <f>$D$4*E14</f>
        <v>0.13518222186655546</v>
      </c>
      <c r="G14">
        <f>C14+$D$4/2</f>
        <v>0.78539816339744828</v>
      </c>
      <c r="H14">
        <f>D14+F14/2</f>
        <v>0.96739378952958555</v>
      </c>
      <c r="I14">
        <f>SIN(G14)+COS(H14)</f>
        <v>1.2745542158459304</v>
      </c>
      <c r="J14">
        <f>$D$4*I14</f>
        <v>0.1334710053701158</v>
      </c>
      <c r="K14">
        <f>D14+J14/2</f>
        <v>0.9665381812813657</v>
      </c>
      <c r="L14">
        <f>SIN(G14)+COS(K14)</f>
        <v>1.2752585241216061</v>
      </c>
      <c r="M14">
        <f>$D$4*L14</f>
        <v>0.13354476036027332</v>
      </c>
      <c r="N14">
        <f>C14+$D$4</f>
        <v>0.83775804095727824</v>
      </c>
      <c r="O14">
        <f>D14+M14</f>
        <v>1.0333474389565811</v>
      </c>
      <c r="P14">
        <f>SIN(N14)+COS(O14)</f>
        <v>1.2550910354135818</v>
      </c>
      <c r="Q14">
        <f>$D$4*P14</f>
        <v>0.13143282588139052</v>
      </c>
      <c r="R14">
        <f>(F14+2*J14+2*M14+Q14)/6</f>
        <v>0.13344109653478736</v>
      </c>
    </row>
    <row r="15" spans="1:18" ht="13.5">
      <c r="B15">
        <f>B14+1</f>
        <v>8</v>
      </c>
      <c r="C15">
        <f>C14+$D$4</f>
        <v>0.83775804095727824</v>
      </c>
      <c r="D15" s="2">
        <f>D14+R14</f>
        <v>1.0332437751310952</v>
      </c>
      <c r="E15">
        <f>SIN(C15)+COS(D15)</f>
        <v>1.2551800817036702</v>
      </c>
      <c r="F15">
        <f>$D$4*E15</f>
        <v>0.13144215078708288</v>
      </c>
      <c r="G15">
        <f>C15+$D$4/2</f>
        <v>0.89011791851710809</v>
      </c>
      <c r="H15">
        <f>D15+F15/2</f>
        <v>1.0989648505246365</v>
      </c>
      <c r="I15">
        <f>SIN(G15)+COS(H15)</f>
        <v>1.2316643725270913</v>
      </c>
      <c r="J15">
        <f>$D$4*I15</f>
        <v>0.12897959148064639</v>
      </c>
      <c r="K15">
        <f>D15+J15/2</f>
        <v>1.0977335708714184</v>
      </c>
      <c r="L15">
        <f>SIN(G15)+COS(K15)</f>
        <v>1.2327607744804381</v>
      </c>
      <c r="M15">
        <f>$D$4*L15</f>
        <v>0.12909440642471359</v>
      </c>
      <c r="N15">
        <f>C15+$D$4</f>
        <v>0.94247779607693805</v>
      </c>
      <c r="O15">
        <f>D15+M15</f>
        <v>1.1623381815558087</v>
      </c>
      <c r="P15">
        <f>SIN(N15)+COS(O15)</f>
        <v>1.2062117820025662</v>
      </c>
      <c r="Q15">
        <f>$D$4*P15</f>
        <v>0.12631420243375716</v>
      </c>
      <c r="R15">
        <f>(F15+2*J15+2*M15+Q15)/6</f>
        <v>0.12898405817192668</v>
      </c>
    </row>
    <row r="16" spans="1:18" ht="13.5">
      <c r="B16">
        <f>B15+1</f>
        <v>9</v>
      </c>
      <c r="C16">
        <f>C15+$D$4</f>
        <v>0.94247779607693805</v>
      </c>
      <c r="D16" s="2">
        <f>D15+R15</f>
        <v>1.1622278333030218</v>
      </c>
      <c r="E16">
        <f>SIN(C16)+COS(D16)</f>
        <v>1.2063130499639438</v>
      </c>
      <c r="F16">
        <f>$D$4*E16</f>
        <v>0.1263248071898741</v>
      </c>
      <c r="G16">
        <f>C16+$D$4/2</f>
        <v>0.99483767363676789</v>
      </c>
      <c r="H16">
        <f>D16+F16/2</f>
        <v>1.2253902368979588</v>
      </c>
      <c r="I16">
        <f>SIN(G16)+COS(H16)</f>
        <v>1.177249378530433</v>
      </c>
      <c r="J16">
        <f>$D$4*I16</f>
        <v>0.12328126663447858</v>
      </c>
      <c r="K16">
        <f>D16+J16/2</f>
        <v>1.2238684666202611</v>
      </c>
      <c r="L16">
        <f>SIN(G16)+COS(K16)</f>
        <v>1.1786808774775197</v>
      </c>
      <c r="M16">
        <f>$D$4*L16</f>
        <v>0.12343117285367156</v>
      </c>
      <c r="N16">
        <f>C16+$D$4</f>
        <v>1.0471975511965979</v>
      </c>
      <c r="O16">
        <f>D16+M16</f>
        <v>1.2856590061566933</v>
      </c>
      <c r="P16">
        <f>SIN(N16)+COS(O16)</f>
        <v>1.1473146337790336</v>
      </c>
      <c r="Q16">
        <f>$D$4*P16</f>
        <v>0.12014650749454253</v>
      </c>
      <c r="R16">
        <f>(F16+2*J16+2*M16+Q16)/6</f>
        <v>0.12331603227678616</v>
      </c>
    </row>
    <row r="17" spans="1:18" ht="13.5">
      <c r="B17">
        <f>B16+1</f>
        <v>10</v>
      </c>
      <c r="C17">
        <f>C16+$D$4</f>
        <v>1.0471975511965979</v>
      </c>
      <c r="D17" s="2">
        <f>D16+R16</f>
        <v>1.2855438655798079</v>
      </c>
      <c r="E17">
        <f>SIN(C17)+COS(D17)</f>
        <v>1.1474251234640438</v>
      </c>
      <c r="F17">
        <f>$D$4*E17</f>
        <v>0.12015807794730005</v>
      </c>
      <c r="G17">
        <f>C17+$D$4/2</f>
        <v>1.0995574287564278</v>
      </c>
      <c r="H17">
        <f>D17+F17/2</f>
        <v>1.345622904553458</v>
      </c>
      <c r="I17">
        <f>SIN(G17)+COS(H17)</f>
        <v>1.1142819339432626</v>
      </c>
      <c r="J17">
        <f>$D$4*I17</f>
        <v>0.11668733125679935</v>
      </c>
      <c r="K17">
        <f>D17+J17/2</f>
        <v>1.3438875312082077</v>
      </c>
      <c r="L17">
        <f>SIN(G17)+COS(K17)</f>
        <v>1.1159731614357595</v>
      </c>
      <c r="M17">
        <f>$D$4*L17</f>
        <v>0.11686443618566528</v>
      </c>
      <c r="N17">
        <f>C17+$D$4</f>
        <v>1.1519173063162575</v>
      </c>
      <c r="O17">
        <f>D17+M17</f>
        <v>1.4024083017654732</v>
      </c>
      <c r="P17">
        <f>SIN(N17)+COS(O17)</f>
        <v>1.0811388496149879</v>
      </c>
      <c r="Q17">
        <f>$D$4*P17</f>
        <v>0.11321659558203219</v>
      </c>
      <c r="R17">
        <f>(F17+2*J17+2*M17+Q17)/6</f>
        <v>0.11674636806904359</v>
      </c>
    </row>
    <row r="18" spans="1:18" ht="13.5">
      <c r="B18">
        <f>B17+1</f>
        <v>11</v>
      </c>
      <c r="C18">
        <f>C17+$D$4</f>
        <v>1.1519173063162575</v>
      </c>
      <c r="D18" s="2">
        <f>D17+R17</f>
        <v>1.4022902336488516</v>
      </c>
      <c r="E18">
        <f>SIN(C18)+COS(D18)</f>
        <v>1.0812552466318508</v>
      </c>
      <c r="F18">
        <f>$D$4*E18</f>
        <v>0.11322878464913474</v>
      </c>
      <c r="G18">
        <f>C18+$D$4/2</f>
        <v>1.2042771838760875</v>
      </c>
      <c r="H18">
        <f>D18+F18/2</f>
        <v>1.4589046259734191</v>
      </c>
      <c r="I18">
        <f>SIN(G18)+COS(H18)</f>
        <v>1.0452387973574386</v>
      </c>
      <c r="J18">
        <f>$D$4*I18</f>
        <v>0.10945715090083866</v>
      </c>
      <c r="K18">
        <f>D18+J18/2</f>
        <v>1.4570188090992711</v>
      </c>
      <c r="L18">
        <f>SIN(G18)+COS(K18)</f>
        <v>1.0471126219059361</v>
      </c>
      <c r="M18">
        <f>$D$4*L18</f>
        <v>0.10965337734869451</v>
      </c>
      <c r="N18">
        <f>C18+$D$4</f>
        <v>1.2566370614359172</v>
      </c>
      <c r="O18">
        <f>D18+M18</f>
        <v>1.5119436109975462</v>
      </c>
      <c r="P18">
        <f>SIN(N18)+COS(O18)</f>
        <v>1.0098752638511503</v>
      </c>
      <c r="Q18">
        <f>$D$4*P18</f>
        <v>0.10575389033189425</v>
      </c>
      <c r="R18">
        <f>(F18+2*J18+2*M18+Q18)/6</f>
        <v>0.10953395524668257</v>
      </c>
    </row>
    <row r="19" spans="1:18" ht="13.5">
      <c r="B19">
        <f>B18+1</f>
        <v>12</v>
      </c>
      <c r="C19">
        <f>C18+$D$4</f>
        <v>1.2566370614359172</v>
      </c>
      <c r="D19" s="2">
        <f>D18+R18</f>
        <v>1.5118241888955342</v>
      </c>
      <c r="E19">
        <f>SIN(C19)+COS(D19)</f>
        <v>1.009994478775428</v>
      </c>
      <c r="F19">
        <f>$D$4*E19</f>
        <v>0.10576637448957123</v>
      </c>
      <c r="G19">
        <f>C19+$D$4/2</f>
        <v>1.3089969389957472</v>
      </c>
      <c r="H19">
        <f>D19+F19/2</f>
        <v>1.5647073761403198</v>
      </c>
      <c r="I19">
        <f>SIN(G19)+COS(H19)</f>
        <v>0.97201473931874904</v>
      </c>
      <c r="J19">
        <f>$D$4*I19</f>
        <v>0.10178914547415932</v>
      </c>
      <c r="K19">
        <f>D19+J19/2</f>
        <v>1.5627187616326139</v>
      </c>
      <c r="L19">
        <f>SIN(G19)+COS(K19)</f>
        <v>0.97400330361207588</v>
      </c>
      <c r="M19">
        <f>$D$4*L19</f>
        <v>0.10199738743999621</v>
      </c>
      <c r="N19">
        <f>C19+$D$4</f>
        <v>1.3613568165555769</v>
      </c>
      <c r="O19">
        <f>D19+M19</f>
        <v>1.6138215763355304</v>
      </c>
      <c r="P19">
        <f>SIN(N19)+COS(O19)</f>
        <v>0.93513562448813137</v>
      </c>
      <c r="Q19">
        <f>$D$4*P19</f>
        <v>0.097927173600067224</v>
      </c>
      <c r="R19">
        <f>(F19+2*J19+2*M19+Q19)/6</f>
        <v>0.1018777689863249</v>
      </c>
    </row>
    <row r="20" spans="1:18" ht="13.5">
      <c r="B20">
        <f>B19+1</f>
        <v>13</v>
      </c>
      <c r="C20">
        <f>C19+$D$4</f>
        <v>1.3613568165555769</v>
      </c>
      <c r="D20" s="2">
        <f>D19+R19</f>
        <v>1.613701957881859</v>
      </c>
      <c r="E20">
        <f>SIN(C20)+COS(D20)</f>
        <v>0.9352551325491445</v>
      </c>
      <c r="F20">
        <f>$D$4*E20</f>
        <v>0.097939688454951351</v>
      </c>
      <c r="G20">
        <f>C20+$D$4/2</f>
        <v>1.4137166941154069</v>
      </c>
      <c r="H20">
        <f>D20+F20/2</f>
        <v>1.6626718021093347</v>
      </c>
      <c r="I20">
        <f>SIN(G20)+COS(H20)</f>
        <v>0.89594206579673619</v>
      </c>
      <c r="J20">
        <f>$D$4*I20</f>
        <v>0.093822833731636315</v>
      </c>
      <c r="K20">
        <f>D20+J20/2</f>
        <v>1.6606133747476772</v>
      </c>
      <c r="L20">
        <f>SIN(G20)+COS(K20)</f>
        <v>0.89799200449173133</v>
      </c>
      <c r="M20">
        <f>$D$4*L20</f>
        <v>0.094037502809786525</v>
      </c>
      <c r="N20">
        <f>C20+$D$4</f>
        <v>1.4660765716752366</v>
      </c>
      <c r="O20">
        <f>D20+M20</f>
        <v>1.7077394606916456</v>
      </c>
      <c r="P20">
        <f>SIN(N20)+COS(O20)</f>
        <v>0.85800638569851084</v>
      </c>
      <c r="Q20">
        <f>$D$4*P20</f>
        <v>0.089850218601452397</v>
      </c>
      <c r="R20">
        <f>(F20+2*J20+2*M20+Q20)/6</f>
        <v>0.093918430023208224</v>
      </c>
    </row>
    <row r="21" spans="1:18" ht="13.5">
      <c r="B21">
        <f>B20+1</f>
        <v>14</v>
      </c>
      <c r="C21">
        <f>C20+$D$4</f>
        <v>1.4660765716752366</v>
      </c>
      <c r="D21" s="2">
        <f>D20+R20</f>
        <v>1.7076203879050673</v>
      </c>
      <c r="E21">
        <f>SIN(C21)+COS(D21)</f>
        <v>0.85812434468526477</v>
      </c>
      <c r="F21">
        <f>$D$4*E21</f>
        <v>0.089862571237659436</v>
      </c>
      <c r="G21">
        <f>C21+$D$4/2</f>
        <v>1.5184364492350666</v>
      </c>
      <c r="H21">
        <f>D21+F21/2</f>
        <v>1.7525516735238971</v>
      </c>
      <c r="I21">
        <f>SIN(G21)+COS(H21)</f>
        <v>0.81787325122430565</v>
      </c>
      <c r="J21">
        <f>$D$4*I21</f>
        <v>0.085647486587129257</v>
      </c>
      <c r="K21">
        <f>D21+J21/2</f>
        <v>1.7504441311986318</v>
      </c>
      <c r="L21">
        <f>SIN(G21)+COS(K21)</f>
        <v>0.81994647784116859</v>
      </c>
      <c r="M21">
        <f>$D$4*L21</f>
        <v>0.085864594370754707</v>
      </c>
      <c r="N21">
        <f>C21+$D$4</f>
        <v>1.5707963267948963</v>
      </c>
      <c r="O21">
        <f>D21+M21</f>
        <v>1.7934849822758221</v>
      </c>
      <c r="P21">
        <f>SIN(N21)+COS(O21)</f>
        <v>0.77914731683053895</v>
      </c>
      <c r="Q21">
        <f>$D$4*P21</f>
        <v>0.081592116220634003</v>
      </c>
      <c r="R21">
        <f>(F21+2*J21+2*M21+Q21)/6</f>
        <v>0.085746474895676897</v>
      </c>
    </row>
    <row r="22" spans="1:18" ht="13.5">
      <c r="B22" s="3">
        <f>B21+1</f>
        <v>15</v>
      </c>
      <c r="C22" s="3">
        <f>C21+$D$4</f>
        <v>1.5707963267948963</v>
      </c>
      <c r="D22" s="4">
        <f>D21+R21</f>
        <v>1.7933668628007442</v>
      </c>
      <c r="E22" s="3">
        <f>SIN(C22)+COS(D22)</f>
        <v>0.77926252114292083</v>
      </c>
      <c r="F22" s="3">
        <f>$D$4*E22</f>
        <v>0.081604180388015354</v>
      </c>
      <c r="G22" s="3">
        <f>C22+$D$4/2</f>
        <v>1.6231562043547263</v>
      </c>
      <c r="H22" s="3">
        <f>D22+F22/2</f>
        <v>1.8341689529947518</v>
      </c>
      <c r="I22" s="3">
        <f>SIN(G22)+COS(H22)</f>
        <v>0.73829117897550378</v>
      </c>
      <c r="J22" s="3">
        <f>$D$4*I22</f>
        <v>0.077313671469319653</v>
      </c>
      <c r="K22" s="3">
        <f>D22+J22/2</f>
        <v>1.8320236985354039</v>
      </c>
      <c r="L22" s="3">
        <f>SIN(G22)+COS(K22)</f>
        <v>0.74036305704911776</v>
      </c>
      <c r="M22" s="3">
        <f>$D$4*L22</f>
        <v>0.077530638033826302</v>
      </c>
      <c r="N22" s="3">
        <f>C22+$D$4</f>
        <v>1.675516081914556</v>
      </c>
      <c r="O22" s="3">
        <f>D22+M22</f>
        <v>1.8708975008345705</v>
      </c>
      <c r="P22" s="3">
        <f>SIN(N22)+COS(O22)</f>
        <v>0.69890503496774592</v>
      </c>
      <c r="Q22" s="3">
        <f>$D$4*P22</f>
        <v>0.073189164113719604</v>
      </c>
      <c r="R22" s="3">
        <f>(F22+2*J22+2*M22+Q22)/6</f>
        <v>0.077413660584671154</v>
      </c>
    </row>
    <row r="23" spans="1:18" ht="13.5">
      <c r="B23">
        <f>B22+1</f>
        <v>16</v>
      </c>
      <c r="C23">
        <f>C22+$D$4</f>
        <v>1.675516081914556</v>
      </c>
      <c r="D23">
        <f>D22+R22</f>
        <v>1.8707805233854153</v>
      </c>
      <c r="E23">
        <f>SIN(C23)+COS(D23)</f>
        <v>0.69901678631756603</v>
      </c>
      <c r="F23">
        <f>$D$4*E23</f>
        <v>0.073200866687707047</v>
      </c>
      <c r="G23">
        <f>C23+$D$4/2</f>
        <v>1.727875959474386</v>
      </c>
      <c r="H23">
        <f>D23+F23/2</f>
        <v>1.9073809567292688</v>
      </c>
      <c r="I23">
        <f>SIN(G23)+COS(H23)</f>
        <v>0.65742304327873557</v>
      </c>
      <c r="J23">
        <f>$D$4*I23</f>
        <v>0.068845180102170667</v>
      </c>
      <c r="K23">
        <f>D23+J23/2</f>
        <v>1.9052031134365006</v>
      </c>
      <c r="L23">
        <f>SIN(G23)+COS(K23)</f>
        <v>0.65947946534713464</v>
      </c>
      <c r="M23">
        <f>$D$4*L23</f>
        <v>0.069060528117596082</v>
      </c>
      <c r="N23">
        <f>C23+$D$4</f>
        <v>1.7802358370342157</v>
      </c>
      <c r="O23">
        <f>D23+M23</f>
        <v>1.9398410515030113</v>
      </c>
      <c r="P23">
        <f>SIN(N23)+COS(O23)</f>
        <v>0.61742296290682108</v>
      </c>
      <c r="Q23">
        <f>$D$4*P23</f>
        <v>0.064656381480857075</v>
      </c>
      <c r="R23">
        <f>(F23+2*J23+2*M23+Q23)/6</f>
        <v>0.068944777434682927</v>
      </c>
    </row>
    <row r="24" spans="1:18" ht="13.5">
      <c r="B24">
        <f>B23+1</f>
        <v>17</v>
      </c>
      <c r="C24">
        <f>C23+$D$4</f>
        <v>1.7802358370342157</v>
      </c>
      <c r="D24">
        <f>D23+R23</f>
        <v>1.9397253008200983</v>
      </c>
      <c r="E24">
        <f>SIN(C24)+COS(D24)</f>
        <v>0.61753092278600108</v>
      </c>
      <c r="F24">
        <f>$D$4*E24</f>
        <v>0.064667687012967559</v>
      </c>
      <c r="G24">
        <f>C24+$D$4/2</f>
        <v>1.8325957145940457</v>
      </c>
      <c r="H24">
        <f>D24+F24/2</f>
        <v>1.972059144326582</v>
      </c>
      <c r="I24">
        <f>SIN(G24)+COS(H24)</f>
        <v>0.57534466282283681</v>
      </c>
      <c r="J24">
        <f>$D$4*I24</f>
        <v>0.060249952200210684</v>
      </c>
      <c r="K24">
        <f>D24+J24/2</f>
        <v>1.9698502769202038</v>
      </c>
      <c r="L24">
        <f>SIN(G24)+COS(K24)</f>
        <v>0.57737902775511141</v>
      </c>
      <c r="M24">
        <f>$D$4*L24</f>
        <v>0.060462990397742507</v>
      </c>
      <c r="N24">
        <f>C24+$D$4</f>
        <v>1.8849555921538754</v>
      </c>
      <c r="O24">
        <f>D24+M24</f>
        <v>2.000188291217841</v>
      </c>
      <c r="P24">
        <f>SIN(N24)+COS(O24)</f>
        <v>0.53473847440609446</v>
      </c>
      <c r="Q24">
        <f>$D$4*P24</f>
        <v>0.055997682092866666</v>
      </c>
      <c r="R24">
        <f>(F24+2*J24+2*M24+Q24)/6</f>
        <v>0.060348542383623437</v>
      </c>
    </row>
    <row r="25" spans="1:18" ht="13.5">
      <c r="B25">
        <f>B24+1</f>
        <v>18</v>
      </c>
      <c r="C25">
        <f>C24+$D$4</f>
        <v>1.8849555921538754</v>
      </c>
      <c r="D25">
        <f>D24+R24</f>
        <v>2.0000738432037219</v>
      </c>
      <c r="E25">
        <f>SIN(C25)+COS(D25)</f>
        <v>0.53484253544752614</v>
      </c>
      <c r="F25">
        <f>$D$4*E25</f>
        <v>0.056008579339642886</v>
      </c>
      <c r="G25">
        <f>C25+$D$4/2</f>
        <v>1.9373154697137054</v>
      </c>
      <c r="H25">
        <f>D25+F25/2</f>
        <v>2.0280781328735435</v>
      </c>
      <c r="I25">
        <f>SIN(G25)+COS(H25)</f>
        <v>0.49206960105598679</v>
      </c>
      <c r="J25">
        <f>$D$4*I25</f>
        <v>0.051529408124411612</v>
      </c>
      <c r="K25">
        <f>D25+J25/2</f>
        <v>2.0258385472659279</v>
      </c>
      <c r="L25">
        <f>SIN(G25)+COS(K25)</f>
        <v>0.49408018807932685</v>
      </c>
      <c r="M25">
        <f>$D$4*L25</f>
        <v>0.051739956305142547</v>
      </c>
      <c r="N25">
        <f>C25+$D$4</f>
        <v>1.9896753472735351</v>
      </c>
      <c r="O25">
        <f>D25+M25</f>
        <v>2.0518137995088646</v>
      </c>
      <c r="P25">
        <f>SIN(N25)+COS(O25)</f>
        <v>0.45086402815407217</v>
      </c>
      <c r="Q25">
        <f>$D$4*P25</f>
        <v>0.047214370620557826</v>
      </c>
      <c r="R25">
        <f>(F25+2*J25+2*M25+Q25)/6</f>
        <v>0.051626946469884839</v>
      </c>
    </row>
    <row r="26" spans="1:18" ht="13.5">
      <c r="B26">
        <f>B25+1</f>
        <v>19</v>
      </c>
      <c r="C26">
        <f>C25+$D$4</f>
        <v>1.9896753472735351</v>
      </c>
      <c r="D26">
        <f>D25+R25</f>
        <v>2.0517007896736068</v>
      </c>
      <c r="E26">
        <f>SIN(C26)+COS(D26)</f>
        <v>0.4509642171091709</v>
      </c>
      <c r="F26">
        <f>$D$4*E26</f>
        <v>0.047224862383401456</v>
      </c>
      <c r="G26">
        <f>C26+$D$4/2</f>
        <v>2.0420352248333651</v>
      </c>
      <c r="H26">
        <f>D26+F26/2</f>
        <v>2.0753132208653073</v>
      </c>
      <c r="I26">
        <f>SIN(G26)+COS(H26)</f>
        <v>0.40762194228421417</v>
      </c>
      <c r="J26">
        <f>$D$4*I26</f>
        <v>0.042686069977402992</v>
      </c>
      <c r="K26">
        <f>D26+J26/2</f>
        <v>2.0730438246623084</v>
      </c>
      <c r="L26">
        <f>SIN(G26)+COS(K26)</f>
        <v>0.40960983315613853</v>
      </c>
      <c r="M26">
        <f>$D$4*L26</f>
        <v>0.042894241422715522</v>
      </c>
      <c r="N26">
        <f>C26+$D$4</f>
        <v>2.0943951023931948</v>
      </c>
      <c r="O26">
        <f>D26+M26</f>
        <v>2.0945950310963224</v>
      </c>
      <c r="P26">
        <f>SIN(N26)+COS(O26)</f>
        <v>0.36585227044261037</v>
      </c>
      <c r="Q26">
        <f>$D$4*P26</f>
        <v>0.0383119601707217</v>
      </c>
      <c r="R26">
        <f>(F26+2*J26+2*M26+Q26)/6</f>
        <v>0.042782907559060029</v>
      </c>
    </row>
    <row r="27" spans="1:18" ht="13.5">
      <c r="B27">
        <f>B26+1</f>
        <v>20</v>
      </c>
      <c r="C27">
        <f>C26+$D$4</f>
        <v>2.0943951023931948</v>
      </c>
      <c r="D27">
        <f>D26+R26</f>
        <v>2.094483697232667</v>
      </c>
      <c r="E27">
        <f>SIN(C27)+COS(D27)</f>
        <v>0.36594868036517414</v>
      </c>
      <c r="F27">
        <f>$D$4*E27</f>
        <v>0.038322056194203681</v>
      </c>
      <c r="G27">
        <f>C27+$D$4/2</f>
        <v>2.1467549799530246</v>
      </c>
      <c r="H27">
        <f>D27+F27/2</f>
        <v>2.113644725329769</v>
      </c>
      <c r="I27">
        <f>SIN(G27)+COS(H27)</f>
        <v>0.3220935691320298</v>
      </c>
      <c r="J27">
        <f>$D$4*I27</f>
        <v>0.033729559685123367</v>
      </c>
      <c r="K27">
        <f>D27+J27/2</f>
        <v>2.1113484770752287</v>
      </c>
      <c r="L27">
        <f>SIN(G27)+COS(K27)</f>
        <v>0.32406107059981715</v>
      </c>
      <c r="M27">
        <f>$D$4*L27</f>
        <v>0.03393559595702763</v>
      </c>
      <c r="N27">
        <f>C27+$D$4</f>
        <v>2.1991148575128547</v>
      </c>
      <c r="O27">
        <f>D27+M27</f>
        <v>2.1284192931896948</v>
      </c>
      <c r="P27">
        <f>SIN(N27)+COS(O27)</f>
        <v>0.2798462491055479</v>
      </c>
      <c r="Q27">
        <f>$D$4*P27</f>
        <v>0.029305430677488281</v>
      </c>
      <c r="R27">
        <f>(F27+2*J27+2*M27+Q27)/6</f>
        <v>0.033826299692665658</v>
      </c>
    </row>
    <row r="28" spans="1:18" ht="13.5">
      <c r="B28">
        <f>B27+1</f>
        <v>21</v>
      </c>
      <c r="C28">
        <f>C27+$D$4</f>
        <v>2.1991148575128547</v>
      </c>
      <c r="D28">
        <f>D27+R27</f>
        <v>2.1283099969253327</v>
      </c>
      <c r="E28">
        <f>SIN(C28)+COS(D28)</f>
        <v>0.27993899182551452</v>
      </c>
      <c r="F28">
        <f>$D$4*E28</f>
        <v>0.029315142672412316</v>
      </c>
      <c r="G28">
        <f>C28+$D$4/2</f>
        <v>2.2514747350726845</v>
      </c>
      <c r="H28">
        <f>D28+F28/2</f>
        <v>2.1429675682615388</v>
      </c>
      <c r="I28">
        <f>SIN(G28)+COS(H28)</f>
        <v>0.23568721584153918</v>
      </c>
      <c r="J28">
        <f>$D$4*I28</f>
        <v>0.024681107527760378</v>
      </c>
      <c r="K28">
        <f>D28+J28/2</f>
        <v>2.1406505506892128</v>
      </c>
      <c r="L28">
        <f>SIN(G28)+COS(K28)</f>
        <v>0.23763664750187008</v>
      </c>
      <c r="M28">
        <f>$D$4*L28</f>
        <v>0.024885251533852744</v>
      </c>
      <c r="N28">
        <f>C28+$D$4</f>
        <v>2.3038346126325147</v>
      </c>
      <c r="O28">
        <f>D28+M28</f>
        <v>2.1531952484591854</v>
      </c>
      <c r="P28">
        <f>SIN(N28)+COS(O28)</f>
        <v>0.19311585912809504</v>
      </c>
      <c r="Q28">
        <f>$D$4*P28</f>
        <v>0.020223045477616823</v>
      </c>
      <c r="R28">
        <f>(F28+2*J28+2*M28+Q28)/6</f>
        <v>0.024778484378875903</v>
      </c>
    </row>
    <row r="29" spans="1:18" ht="13.5">
      <c r="B29">
        <f>B28+1</f>
        <v>22</v>
      </c>
      <c r="C29">
        <f>C28+$D$4</f>
        <v>2.3038346126325147</v>
      </c>
      <c r="D29">
        <f>D28+R28</f>
        <v>2.1530884813042088</v>
      </c>
      <c r="E29">
        <f>SIN(C29)+COS(D29)</f>
        <v>0.19320502838021447</v>
      </c>
      <c r="F29">
        <f>$D$4*E29</f>
        <v>0.020232383259862975</v>
      </c>
      <c r="G29">
        <f>C29+$D$4/2</f>
        <v>2.3561944901923444</v>
      </c>
      <c r="H29">
        <f>D29+F29/2</f>
        <v>2.1632046729341403</v>
      </c>
      <c r="I29">
        <f>SIN(G29)+COS(H29)</f>
        <v>0.14874618091450564</v>
      </c>
      <c r="J29">
        <f>$D$4*I29</f>
        <v>0.015576663640351641</v>
      </c>
      <c r="K29">
        <f>D29+J29/2</f>
        <v>2.1608768131243847</v>
      </c>
      <c r="L29">
        <f>SIN(G29)+COS(K29)</f>
        <v>0.1506788807106203</v>
      </c>
      <c r="M29">
        <f>$D$4*L29</f>
        <v>0.015779055489720584</v>
      </c>
      <c r="N29">
        <f>C29+$D$4</f>
        <v>2.4085543677521746</v>
      </c>
      <c r="O29">
        <f>D29+M29</f>
        <v>2.1688675367939294</v>
      </c>
      <c r="P29">
        <f>SIN(N29)+COS(O29)</f>
        <v>0.10608108135811822</v>
      </c>
      <c r="Q29">
        <f>$D$4*P29</f>
        <v>0.011108784862650845</v>
      </c>
      <c r="R29">
        <f>(F29+2*J29+2*M29+Q29)/6</f>
        <v>0.015675434397109712</v>
      </c>
    </row>
    <row r="30" spans="1:18" ht="13.5">
      <c r="B30">
        <f>B29+1</f>
        <v>23</v>
      </c>
      <c r="C30">
        <f>C29+$D$4</f>
        <v>2.4085543677521746</v>
      </c>
      <c r="D30">
        <f>D29+R29</f>
        <v>2.1687639157013185</v>
      </c>
      <c r="E30">
        <f>SIN(C30)+COS(D30)</f>
        <v>0.10616671925114951</v>
      </c>
      <c r="F30">
        <f>$D$4*E30</f>
        <v>0.011117752841838045</v>
      </c>
      <c r="G30">
        <f>C30+$D$4/2</f>
        <v>2.4609142453120043</v>
      </c>
      <c r="H30">
        <f>D30+F30/2</f>
        <v>2.1743227921222377</v>
      </c>
      <c r="I30">
        <f>SIN(G30)+COS(H30)</f>
        <v>0.061770917189232111</v>
      </c>
      <c r="J30">
        <f>$D$4*I30</f>
        <v>0.0064686353215731686</v>
      </c>
      <c r="K30">
        <f>D30+J30/2</f>
        <v>2.1719982333621051</v>
      </c>
      <c r="L30">
        <f>SIN(G30)+COS(K30)</f>
        <v>0.063686349433315415</v>
      </c>
      <c r="M30">
        <f>$D$4*L30</f>
        <v>0.0066692189171218726</v>
      </c>
      <c r="N30">
        <f>C30+$D$4</f>
        <v>2.5132741228718345</v>
      </c>
      <c r="O30">
        <f>D30+M30</f>
        <v>2.1754331346184403</v>
      </c>
      <c r="P30">
        <f>SIN(N30)+COS(O30)</f>
        <v>0.019321939866276727</v>
      </c>
      <c r="Q30">
        <f>$D$4*P30</f>
        <v>0.0020233888112332903</v>
      </c>
      <c r="R30">
        <f>(F30+2*J30+2*M30+Q30)/6</f>
        <v>0.0065694750217435696</v>
      </c>
    </row>
    <row r="31" spans="1:18" ht="13.5">
      <c r="B31">
        <f>B30+1</f>
        <v>24</v>
      </c>
      <c r="C31">
        <f>C30+$D$4</f>
        <v>2.5132741228718345</v>
      </c>
      <c r="D31">
        <f>D30+R30</f>
        <v>2.1753333907230621</v>
      </c>
      <c r="E31">
        <f>SIN(C31)+COS(D31)</f>
        <v>0.019404002855770708</v>
      </c>
      <c r="F31">
        <f>$D$4*E31</f>
        <v>0.0020319824273974875</v>
      </c>
      <c r="G31">
        <f>C31+$D$4/2</f>
        <v>2.5656340004316642</v>
      </c>
      <c r="H31">
        <f>D31+F31/2</f>
        <v>2.176349381936761</v>
      </c>
      <c r="I31">
        <f>SIN(G31)+COS(H31)</f>
        <v>-0.02457784325135004</v>
      </c>
      <c r="J31">
        <f>$D$4*I31</f>
        <v>-0.0025737857266507585</v>
      </c>
      <c r="K31">
        <f>D31+J31/2</f>
        <v>2.1740464978597367</v>
      </c>
      <c r="L31">
        <f>SIN(G31)+COS(K31)</f>
        <v>-0.02268293326222437</v>
      </c>
      <c r="M31">
        <f>$D$4*L31</f>
        <v>-0.0023753512166157214</v>
      </c>
      <c r="N31">
        <f>C31+$D$4</f>
        <v>2.6179938779914944</v>
      </c>
      <c r="O31">
        <f>D31+M31</f>
        <v>2.1729580395064465</v>
      </c>
      <c r="P31">
        <f>SIN(N31)+COS(O31)</f>
        <v>-0.066425291208386861</v>
      </c>
      <c r="Q31">
        <f>$D$4*P31</f>
        <v>-0.0069560402290943608</v>
      </c>
      <c r="R31">
        <f>(F31+2*J31+2*M31+Q31)/6</f>
        <v>-0.0024703886147049718</v>
      </c>
    </row>
    <row r="32" spans="1:18" ht="13.5">
      <c r="B32">
        <f>B31+1</f>
        <v>25</v>
      </c>
      <c r="C32">
        <f>C31+$D$4</f>
        <v>2.6179938779914944</v>
      </c>
      <c r="D32">
        <f>D31+R31</f>
        <v>2.172863002108357</v>
      </c>
      <c r="E32">
        <f>SIN(C32)+COS(D32)</f>
        <v>-0.066346967086440778</v>
      </c>
      <c r="F32">
        <f>$D$4*E32</f>
        <v>-0.0069478381462242042</v>
      </c>
      <c r="G32">
        <f>C32+$D$4/2</f>
        <v>2.6703537555513241</v>
      </c>
      <c r="H32">
        <f>D32+F32/2</f>
        <v>2.1693890830352451</v>
      </c>
      <c r="I32">
        <f>SIN(G32)+COS(H32)</f>
        <v>-0.10948996655459775</v>
      </c>
      <c r="J32">
        <f>$D$4*I32</f>
        <v>-0.011465762485657215</v>
      </c>
      <c r="K32">
        <f>D32+J32/2</f>
        <v>2.1671301208655285</v>
      </c>
      <c r="L32">
        <f>SIN(G32)+COS(K32)</f>
        <v>-0.10762233541472399</v>
      </c>
      <c r="M32">
        <f>$D$4*L32</f>
        <v>-0.011270184610035783</v>
      </c>
      <c r="N32">
        <f>C32+$D$4</f>
        <v>2.7227136331111543</v>
      </c>
      <c r="O32">
        <f>D32+M32</f>
        <v>2.1615928174983212</v>
      </c>
      <c r="P32">
        <f>SIN(N32)+COS(O32)</f>
        <v>-0.1502860398160113</v>
      </c>
      <c r="Q32">
        <f>$D$4*P32</f>
        <v>-0.015737917287436141</v>
      </c>
      <c r="R32">
        <f>(F32+2*J32+2*M32+Q32)/6</f>
        <v>-0.011359608270841056</v>
      </c>
    </row>
    <row r="33" spans="1:18" ht="13.5">
      <c r="B33">
        <f>B32+1</f>
        <v>26</v>
      </c>
      <c r="C33">
        <f>C32+$D$4</f>
        <v>2.7227136331111543</v>
      </c>
      <c r="D33">
        <f>D32+R32</f>
        <v>2.1615033938375161</v>
      </c>
      <c r="E33">
        <f>SIN(C33)+COS(D33)</f>
        <v>-0.15021177148197495</v>
      </c>
      <c r="F33">
        <f>$D$4*E33</f>
        <v>-0.015730139925682708</v>
      </c>
      <c r="G33">
        <f>C33+$D$4/2</f>
        <v>2.7750735106709841</v>
      </c>
      <c r="H33">
        <f>D33+F33/2</f>
        <v>2.1536383238746746</v>
      </c>
      <c r="I33">
        <f>SIN(G33)+COS(H33)</f>
        <v>-0.19203099527609108</v>
      </c>
      <c r="J33">
        <f>$D$4*I33</f>
        <v>-0.020109438800696797</v>
      </c>
      <c r="K33">
        <f>D33+J33/2</f>
        <v>2.1514486744371677</v>
      </c>
      <c r="L33">
        <f>SIN(G33)+COS(K33)</f>
        <v>-0.19020153503756204</v>
      </c>
      <c r="M33">
        <f>$D$4*L33</f>
        <v>-0.019917858172516883</v>
      </c>
      <c r="N33">
        <f>C33+$D$4</f>
        <v>2.8274333882308142</v>
      </c>
      <c r="O33">
        <f>D33+M33</f>
        <v>2.1415855356649991</v>
      </c>
      <c r="P33">
        <f>SIN(N33)+COS(O33)</f>
        <v>-0.23127932195231915</v>
      </c>
      <c r="Q33">
        <f>$D$4*P33</f>
        <v>-0.024219513959087814</v>
      </c>
      <c r="R33">
        <f>(F33+2*J33+2*M33+Q33)/6</f>
        <v>-0.020000707971866313</v>
      </c>
    </row>
    <row r="34" spans="1:18" ht="13.5">
      <c r="B34">
        <f>B33+1</f>
        <v>27</v>
      </c>
      <c r="C34">
        <f>C33+$D$4</f>
        <v>2.8274333882308142</v>
      </c>
      <c r="D34">
        <f>D33+R33</f>
        <v>2.1415026858656496</v>
      </c>
      <c r="E34">
        <f>SIN(C34)+COS(D34)</f>
        <v>-0.23120960407720359</v>
      </c>
      <c r="F34">
        <f>$D$4*E34</f>
        <v>-0.024212213120278249</v>
      </c>
      <c r="G34">
        <f>C34+$D$4/2</f>
        <v>2.879793265790644</v>
      </c>
      <c r="H34">
        <f>D34+F34/2</f>
        <v>2.1293965793055105</v>
      </c>
      <c r="I34">
        <f>SIN(G34)+COS(H34)</f>
        <v>-0.27118068961649683</v>
      </c>
      <c r="J34">
        <f>$D$4*I34</f>
        <v>-0.02839797540982001</v>
      </c>
      <c r="K34">
        <f>D34+J34/2</f>
        <v>2.1273036981607398</v>
      </c>
      <c r="L34">
        <f>SIN(G34)+COS(K34)</f>
        <v>-0.26940477155125603</v>
      </c>
      <c r="M34">
        <f>$D$4*L34</f>
        <v>-0.028212001704915415</v>
      </c>
      <c r="N34">
        <f>C34+$D$4</f>
        <v>2.9321531433504742</v>
      </c>
      <c r="O34">
        <f>D34+M34</f>
        <v>2.1132906841607344</v>
      </c>
      <c r="P34">
        <f>SIN(N34)+COS(O34)</f>
        <v>-0.30836213115430533</v>
      </c>
      <c r="Q34">
        <f>$D$4*P34</f>
        <v>-0.03229160686265526</v>
      </c>
      <c r="R34">
        <f>(F34+2*J34+2*M34+Q34)/6</f>
        <v>-0.028287295702067394</v>
      </c>
    </row>
    <row r="35" spans="1:18" ht="13.5">
      <c r="B35">
        <f>B34+1</f>
        <v>28</v>
      </c>
      <c r="C35">
        <f>C34+$D$4</f>
        <v>2.9321531433504742</v>
      </c>
      <c r="D35">
        <f>D34+R34</f>
        <v>2.1132153901635822</v>
      </c>
      <c r="E35">
        <f>SIN(C35)+COS(D35)</f>
        <v>-0.30829764613668198</v>
      </c>
      <c r="F35">
        <f>$D$4*E35</f>
        <v>-0.032284854007400859</v>
      </c>
      <c r="G35">
        <f>C35+$D$4/2</f>
        <v>2.9845130209103039</v>
      </c>
      <c r="H35">
        <f>D35+F35/2</f>
        <v>2.0970729631598819</v>
      </c>
      <c r="I35">
        <f>SIN(G35)+COS(H35)</f>
        <v>-0.34588283490633676</v>
      </c>
      <c r="J35">
        <f>$D$4*I35</f>
        <v>-0.036220765771485294</v>
      </c>
      <c r="K35">
        <f>D35+J35/2</f>
        <v>2.0951050072778394</v>
      </c>
      <c r="L35">
        <f>SIN(G35)+COS(K35)</f>
        <v>-0.34418020458127152</v>
      </c>
      <c r="M35">
        <f>$D$4*L35</f>
        <v>-0.036042466740785151</v>
      </c>
      <c r="N35">
        <f>C35+$D$4</f>
        <v>3.0368728984701341</v>
      </c>
      <c r="O35">
        <f>D35+M35</f>
        <v>2.0771729234227969</v>
      </c>
      <c r="P35">
        <f>SIN(N35)+COS(O35)</f>
        <v>-0.38048328049422075</v>
      </c>
      <c r="Q35">
        <f>$D$4*P35</f>
        <v>-0.039844115960479619</v>
      </c>
      <c r="R35">
        <f>(F35+2*J35+2*M35+Q35)/6</f>
        <v>-0.03610923916540356</v>
      </c>
    </row>
    <row r="36" spans="1:18" ht="13.5">
      <c r="B36">
        <f>B35+1</f>
        <v>29</v>
      </c>
      <c r="C36">
        <f>C35+$D$4</f>
        <v>3.0368728984701341</v>
      </c>
      <c r="D36">
        <f>D35+R35</f>
        <v>2.0771061509981785</v>
      </c>
      <c r="E36">
        <f>SIN(C36)+COS(D36)</f>
        <v>-0.38042488641772082</v>
      </c>
      <c r="F36">
        <f>$D$4*E36</f>
        <v>-0.039838000947088108</v>
      </c>
      <c r="G36">
        <f>C36+$D$4/2</f>
        <v>3.0892327760299638</v>
      </c>
      <c r="H36">
        <f>D36+F36/2</f>
        <v>2.0571871505246344</v>
      </c>
      <c r="I36">
        <f>SIN(G36)+COS(H36)</f>
        <v>-0.41510237880689405</v>
      </c>
      <c r="J36">
        <f>$D$4*I36</f>
        <v>-0.043469419458246193</v>
      </c>
      <c r="K36">
        <f>D36+J36/2</f>
        <v>2.0553714412690556</v>
      </c>
      <c r="L36">
        <f>SIN(G36)+COS(K36)</f>
        <v>-0.4134964755543255</v>
      </c>
      <c r="M36">
        <f>$D$4*L36</f>
        <v>-0.043301249662891346</v>
      </c>
      <c r="N36">
        <f>C36+$D$4</f>
        <v>3.141592653589794</v>
      </c>
      <c r="O36">
        <f>D36+M36</f>
        <v>2.0338049013352872</v>
      </c>
      <c r="P36">
        <f>SIN(N36)+COS(O36)</f>
        <v>-0.44664193442828248</v>
      </c>
      <c r="Q36">
        <f>$D$4*P36</f>
        <v>-0.046772233999500874</v>
      </c>
      <c r="R36">
        <f>(F36+2*J36+2*M36+Q36)/6</f>
        <v>-0.043358595531477341</v>
      </c>
    </row>
    <row r="37" spans="1:18" ht="13.5">
      <c r="B37">
        <f>B36+1</f>
        <v>30</v>
      </c>
      <c r="C37">
        <f>C36+$D$4</f>
        <v>3.141592653589794</v>
      </c>
      <c r="D37">
        <f>D36+R36</f>
        <v>2.0337475554667011</v>
      </c>
      <c r="E37">
        <f>SIN(C37)+COS(D37)</f>
        <v>-0.44659062561164448</v>
      </c>
      <c r="F37">
        <f>$D$4*E37</f>
        <v>-0.046766860952787065</v>
      </c>
      <c r="G37">
        <f>C37+$D$4/2</f>
        <v>3.1939525311496237</v>
      </c>
      <c r="H37">
        <f>D37+F37/2</f>
        <v>2.0103641249903075</v>
      </c>
      <c r="I37">
        <f>SIN(G37)+COS(H37)</f>
        <v>-0.47788434623716486</v>
      </c>
      <c r="J37">
        <f>$D$4*I37</f>
        <v>-0.050043931713474606</v>
      </c>
      <c r="K37">
        <f>D37+J37/2</f>
        <v>2.0087255896099636</v>
      </c>
      <c r="L37">
        <f>SIN(G37)+COS(K37)</f>
        <v>-0.47640100653193107</v>
      </c>
      <c r="M37">
        <f>$D$4*L37</f>
        <v>-0.049888596742783252</v>
      </c>
      <c r="N37">
        <f>C37+$D$4</f>
        <v>3.2463124087094539</v>
      </c>
      <c r="O37">
        <f>D37+M37</f>
        <v>1.9838589587239177</v>
      </c>
      <c r="P37">
        <f>SIN(N37)+COS(O37)</f>
        <v>-0.5059447209564929</v>
      </c>
      <c r="Q37">
        <f>$D$4*P37</f>
        <v>-0.052982407282648532</v>
      </c>
      <c r="R37">
        <f>(F37+2*J37+2*M37+Q37)/6</f>
        <v>-0.049935720857991889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S48"/>
  <sheetViews>
    <sheetView workbookViewId="0">
      <selection activeCell="A1" sqref="A1"/>
    </sheetView>
  </sheetViews>
  <sheetFormatPr defaultRowHeight="12.75"/>
  <cols>
    <col min="1" max="1" style="0" width="64.28185096153847" customWidth="1"/>
    <col min="2" max="2" style="0" width="9.142307692307693"/>
    <col min="3" max="19" style="0" width="10.285096153846155" customWidth="1"/>
    <col min="20" max="512" style="0" width="9.142307692307693"/>
  </cols>
  <sheetData>
    <row r="1" spans="1:19" ht="13.5">
      <c r="D1" t="s">
        <v>0</v>
      </c>
      <c r="E1" t="s">
        <v>1</v>
      </c>
    </row>
    <row r="2" spans="1:19" ht="14.25">
      <c r="C2" t="s">
        <v>2</v>
      </c>
      <c r="D2">
        <v>1</v>
      </c>
      <c r="E2">
        <v>0</v>
      </c>
    </row>
    <row r="3" spans="1:19" ht="14.25">
      <c r="C3" t="s">
        <v>3</v>
      </c>
      <c r="D3">
        <v>2</v>
      </c>
      <c r="E3">
        <f>OFFSET(D18,E4,0)</f>
        <v>6.3096818685583607</v>
      </c>
    </row>
    <row r="4" spans="1:19" ht="14.25">
      <c r="C4" t="s">
        <v>4</v>
      </c>
      <c r="D4">
        <f>(D3-D2)/E4</f>
        <v>0.10000000000000001</v>
      </c>
      <c r="E4">
        <v>10</v>
      </c>
      <c r="F4" t="s">
        <v>12</v>
      </c>
    </row>
    <row r="6" spans="1:19" ht="14.25">
      <c r="B6" t="s">
        <v>13</v>
      </c>
      <c r="C6" t="s">
        <v>0</v>
      </c>
      <c r="D6" t="s">
        <v>1</v>
      </c>
      <c r="E6" t="s">
        <v>5</v>
      </c>
      <c r="F6" t="s">
        <v>6</v>
      </c>
      <c r="G6" t="s">
        <v>14</v>
      </c>
      <c r="H6" t="s">
        <v>15</v>
      </c>
      <c r="I6" t="s">
        <v>8</v>
      </c>
      <c r="J6" t="s">
        <v>9</v>
      </c>
      <c r="K6" t="s">
        <v>16</v>
      </c>
      <c r="L6" t="s">
        <v>17</v>
      </c>
      <c r="M6" t="s">
        <v>18</v>
      </c>
      <c r="N6" t="s">
        <v>7</v>
      </c>
      <c r="O6" t="s">
        <v>19</v>
      </c>
      <c r="P6" t="s">
        <v>20</v>
      </c>
      <c r="Q6" t="s">
        <v>21</v>
      </c>
      <c r="R6" t="s">
        <v>22</v>
      </c>
      <c r="S6" t="s">
        <v>10</v>
      </c>
    </row>
    <row r="8" spans="1:19" ht="13.5">
      <c r="C8" s="5">
        <f>C9-$D$4</f>
        <v>1.3877787807814457e-16</v>
      </c>
      <c r="S8">
        <f>6*EXP(C8-1)-((C8+2)*C8+2)</f>
        <v>0.207276647028654</v>
      </c>
    </row>
    <row r="9" spans="1:19" ht="13.5">
      <c r="C9">
        <f>C10-$D$4</f>
        <v>0.10000000000000014</v>
      </c>
      <c r="S9">
        <f>6*EXP(C9-1)-((C9+2)*C9+2)</f>
        <v>0.22941795844359447</v>
      </c>
    </row>
    <row r="10" spans="1:19" ht="13.5">
      <c r="C10">
        <f>C11-$D$4</f>
        <v>0.20000000000000015</v>
      </c>
      <c r="S10">
        <f>6*EXP(C10-1)-((C10+2)*C10+2)</f>
        <v>0.25597378470332988</v>
      </c>
    </row>
    <row r="11" spans="1:19" ht="13.5">
      <c r="C11">
        <f>C12-$D$4</f>
        <v>0.30000000000000016</v>
      </c>
      <c r="S11">
        <f>6*EXP(C11-1)-((C11+2)*C11+2)</f>
        <v>0.28951182274845699</v>
      </c>
    </row>
    <row r="12" spans="1:19" ht="13.5">
      <c r="C12">
        <f>C13-$D$4</f>
        <v>0.40000000000000013</v>
      </c>
      <c r="S12">
        <f>6*EXP(C12-1)-((C12+2)*C12+2)</f>
        <v>0.33286981656415859</v>
      </c>
    </row>
    <row r="13" spans="1:19" ht="13.5">
      <c r="C13">
        <f>C14-$D$4</f>
        <v>0.50000000000000011</v>
      </c>
      <c r="S13">
        <f>6*EXP(C13-1)-((C13+2)*C13+2)</f>
        <v>0.38918395827580099</v>
      </c>
    </row>
    <row r="14" spans="1:19" ht="13.5">
      <c r="C14">
        <f>C15-$D$4</f>
        <v>0.60000000000000009</v>
      </c>
      <c r="S14">
        <f>6*EXP(C14-1)-((C14+2)*C14+2)</f>
        <v>0.46192027621383502</v>
      </c>
    </row>
    <row r="15" spans="1:19" ht="13.5">
      <c r="C15">
        <f>C16-$D$4</f>
        <v>0.70000000000000007</v>
      </c>
      <c r="S15">
        <f>6*EXP(C15-1)-((C15+2)*C15+2)</f>
        <v>0.55490932409030691</v>
      </c>
    </row>
    <row r="16" spans="1:19" ht="13.5">
      <c r="C16">
        <f>C17-$D$4</f>
        <v>0.80000000000000004</v>
      </c>
      <c r="S16">
        <f>6*EXP(C16-1)-((C16+2)*C16+2)</f>
        <v>0.67238451846789182</v>
      </c>
    </row>
    <row r="17" spans="1:19" ht="13.5">
      <c r="C17">
        <f>C18-$D$4</f>
        <v>0.90000000000000002</v>
      </c>
      <c r="S17">
        <f>6*EXP(C17-1)-((C17+2)*C17+2)</f>
        <v>0.81902450821575812</v>
      </c>
    </row>
    <row r="18" spans="1:19" ht="13.5">
      <c r="B18">
        <v>0</v>
      </c>
      <c r="C18">
        <v>1</v>
      </c>
      <c r="D18" s="2">
        <v>1</v>
      </c>
      <c r="E18">
        <f>C18*C18+D18</f>
        <v>2</v>
      </c>
      <c r="F18">
        <f>$D$4*E18</f>
        <v>0.20000000000000001</v>
      </c>
      <c r="G18">
        <f>C18+$D$4/2</f>
        <v>1.05</v>
      </c>
      <c r="H18">
        <f>D18+F18/2</f>
        <v>1.1000000000000001</v>
      </c>
      <c r="I18">
        <f>G18*G18+H18</f>
        <v>2.2025000000000001</v>
      </c>
      <c r="J18">
        <f>$D$4*I18</f>
        <v>0.22025000000000003</v>
      </c>
      <c r="K18">
        <f>D18+J18/2</f>
        <v>1.110125</v>
      </c>
      <c r="L18">
        <f>G18*G18+K18</f>
        <v>2.2126250000000001</v>
      </c>
      <c r="M18">
        <f>$D$4*L18</f>
        <v>0.22126250000000003</v>
      </c>
      <c r="N18">
        <f>C18+$D$4</f>
        <v>1.1000000000000001</v>
      </c>
      <c r="O18">
        <f>D18+M18</f>
        <v>1.2212624999999999</v>
      </c>
      <c r="P18">
        <f>N18*N18+O18</f>
        <v>2.4312624999999999</v>
      </c>
      <c r="Q18">
        <f>$D$4*P18</f>
        <v>0.24312624999999999</v>
      </c>
      <c r="R18">
        <f>(F18+2*J18+2*M18+Q18)/6</f>
        <v>0.22102520833333336</v>
      </c>
      <c r="S18">
        <f>6*EXP(C18-1)-((C18+2)*C18+2)</f>
        <v>1</v>
      </c>
    </row>
    <row r="19" spans="1:19" ht="13.5">
      <c r="B19">
        <f>B18+1</f>
        <v>1</v>
      </c>
      <c r="C19">
        <f>C18+$D$4</f>
        <v>1.1000000000000001</v>
      </c>
      <c r="D19" s="2">
        <f>D18+R18</f>
        <v>1.2210252083333333</v>
      </c>
      <c r="E19">
        <f>C19*C19+D19</f>
        <v>2.4310252083333337</v>
      </c>
      <c r="F19">
        <f>$D$4*E19</f>
        <v>0.24310252083333339</v>
      </c>
      <c r="G19">
        <f>C19+$D$4/2</f>
        <v>1.1500000000000001</v>
      </c>
      <c r="H19">
        <f>D19+F19/2</f>
        <v>1.3425764687499999</v>
      </c>
      <c r="I19">
        <f>G19*G19+H19</f>
        <v>2.6650764687500001</v>
      </c>
      <c r="J19">
        <f>$D$4*I19</f>
        <v>0.266507646875</v>
      </c>
      <c r="K19">
        <f>D19+J19/2</f>
        <v>1.3542790317708333</v>
      </c>
      <c r="L19">
        <f>G19*G19+K19</f>
        <v>2.6767790317708338</v>
      </c>
      <c r="M19">
        <f>$D$4*L19</f>
        <v>0.2676779031770834</v>
      </c>
      <c r="N19">
        <f>C19+$D$4</f>
        <v>1.2000000000000002</v>
      </c>
      <c r="O19">
        <f>D19+M19</f>
        <v>1.4887031115104166</v>
      </c>
      <c r="P19">
        <f>N19*N19+O19</f>
        <v>2.928703111510417</v>
      </c>
      <c r="Q19">
        <f>$D$4*P19</f>
        <v>0.29287031115104173</v>
      </c>
      <c r="R19">
        <f>(F19+2*J19+2*M19+Q19)/6</f>
        <v>0.26739065534809031</v>
      </c>
      <c r="S19">
        <f>6*EXP(C19-1)-((C19+2)*C19+2)</f>
        <v>1.2210255084538861</v>
      </c>
    </row>
    <row r="20" spans="1:19" ht="13.5">
      <c r="B20">
        <f>B19+1</f>
        <v>2</v>
      </c>
      <c r="C20">
        <f>C19+$D$4</f>
        <v>1.2000000000000002</v>
      </c>
      <c r="D20" s="2">
        <f>D19+R19</f>
        <v>1.4884158636814235</v>
      </c>
      <c r="E20">
        <f>C20*C20+D20</f>
        <v>2.9284158636814239</v>
      </c>
      <c r="F20">
        <f>$D$4*E20</f>
        <v>0.29284158636814239</v>
      </c>
      <c r="G20">
        <f>C20+$D$4/2</f>
        <v>1.2500000000000002</v>
      </c>
      <c r="H20">
        <f>D20+F20/2</f>
        <v>1.6348366568654948</v>
      </c>
      <c r="I20">
        <f>G20*G20+H20</f>
        <v>3.1973366568654953</v>
      </c>
      <c r="J20">
        <f>$D$4*I20</f>
        <v>0.31973366568654954</v>
      </c>
      <c r="K20">
        <f>D20+J20/2</f>
        <v>1.6482826965246984</v>
      </c>
      <c r="L20">
        <f>G20*G20+K20</f>
        <v>3.2107826965246993</v>
      </c>
      <c r="M20">
        <f>$D$4*L20</f>
        <v>0.32107826965246994</v>
      </c>
      <c r="N20">
        <f>C20+$D$4</f>
        <v>1.3000000000000003</v>
      </c>
      <c r="O20">
        <f>D20+M20</f>
        <v>1.8094941333338934</v>
      </c>
      <c r="P20">
        <f>N20*N20+O20</f>
        <v>3.499494133333894</v>
      </c>
      <c r="Q20">
        <f>$D$4*P20</f>
        <v>0.34994941333338941</v>
      </c>
      <c r="R20">
        <f>(F20+2*J20+2*M20+Q20)/6</f>
        <v>0.32073581172992843</v>
      </c>
      <c r="S20">
        <f>6*EXP(C20-1)-((C20+2)*C20+2)</f>
        <v>1.4884165489610197</v>
      </c>
    </row>
    <row r="21" spans="1:19" ht="13.5">
      <c r="B21">
        <f>B20+1</f>
        <v>3</v>
      </c>
      <c r="C21">
        <f>C20+$D$4</f>
        <v>1.3000000000000003</v>
      </c>
      <c r="D21" s="2">
        <f>D20+R20</f>
        <v>1.8091516754113519</v>
      </c>
      <c r="E21">
        <f>C21*C21+D21</f>
        <v>3.4991516754113525</v>
      </c>
      <c r="F21">
        <f>$D$4*E21</f>
        <v>0.34991516754113527</v>
      </c>
      <c r="G21">
        <f>C21+$D$4/2</f>
        <v>1.3500000000000003</v>
      </c>
      <c r="H21">
        <f>D21+F21/2</f>
        <v>1.9841092591819196</v>
      </c>
      <c r="I21">
        <f>G21*G21+H21</f>
        <v>3.8066092591819203</v>
      </c>
      <c r="J21">
        <f>$D$4*I21</f>
        <v>0.38066092591819206</v>
      </c>
      <c r="K21">
        <f>D21+J21/2</f>
        <v>1.999482138370448</v>
      </c>
      <c r="L21">
        <f>G21*G21+K21</f>
        <v>3.8219821383704486</v>
      </c>
      <c r="M21">
        <f>$D$4*L21</f>
        <v>0.38219821383704489</v>
      </c>
      <c r="N21">
        <f>C21+$D$4</f>
        <v>1.4000000000000004</v>
      </c>
      <c r="O21">
        <f>D21+M21</f>
        <v>2.1913498892483969</v>
      </c>
      <c r="P21">
        <f>N21*N21+O21</f>
        <v>4.1513498892483982</v>
      </c>
      <c r="Q21">
        <f>$D$4*P21</f>
        <v>0.41513498892483985</v>
      </c>
      <c r="R21">
        <f>(F21+2*J21+2*M21+Q21)/6</f>
        <v>0.38179473932940816</v>
      </c>
      <c r="S21">
        <f>6*EXP(C21-1)-((C21+2)*C21+2)</f>
        <v>1.8091528454560191</v>
      </c>
    </row>
    <row r="22" spans="1:19" ht="13.5">
      <c r="B22">
        <f>B21+1</f>
        <v>4</v>
      </c>
      <c r="C22">
        <f>C21+$D$4</f>
        <v>1.4000000000000004</v>
      </c>
      <c r="D22" s="2">
        <f>D21+R21</f>
        <v>2.1909464147407602</v>
      </c>
      <c r="E22">
        <f>C22*C22+D22</f>
        <v>4.1509464147407611</v>
      </c>
      <c r="F22">
        <f>$D$4*E22</f>
        <v>0.41509464147407615</v>
      </c>
      <c r="G22">
        <f>C22+$D$4/2</f>
        <v>1.4500000000000004</v>
      </c>
      <c r="H22">
        <f>D22+F22/2</f>
        <v>2.3984937354777984</v>
      </c>
      <c r="I22">
        <f>G22*G22+H22</f>
        <v>4.5009937354777998</v>
      </c>
      <c r="J22">
        <f>$D$4*I22</f>
        <v>0.45009937354778001</v>
      </c>
      <c r="K22">
        <f>D22+J22/2</f>
        <v>2.4159961015146503</v>
      </c>
      <c r="L22">
        <f>G22*G22+K22</f>
        <v>4.5184961015146516</v>
      </c>
      <c r="M22">
        <f>$D$4*L22</f>
        <v>0.45184961015146519</v>
      </c>
      <c r="N22">
        <f>C22+$D$4</f>
        <v>1.5000000000000004</v>
      </c>
      <c r="O22">
        <f>D22+M22</f>
        <v>2.6427960248922253</v>
      </c>
      <c r="P22">
        <f>N22*N22+O22</f>
        <v>4.8927960248922266</v>
      </c>
      <c r="Q22">
        <f>$D$4*P22</f>
        <v>0.4892796024892227</v>
      </c>
      <c r="R22">
        <f>(F22+2*J22+2*M22+Q22)/6</f>
        <v>0.45137870189363155</v>
      </c>
      <c r="S22">
        <f>6*EXP(C22-1)-((C22+2)*C22+2)</f>
        <v>2.1909481858476241</v>
      </c>
    </row>
    <row r="23" spans="1:19" ht="13.5">
      <c r="B23">
        <f>B22+1</f>
        <v>5</v>
      </c>
      <c r="C23">
        <f>C22+$D$4</f>
        <v>1.5000000000000004</v>
      </c>
      <c r="D23" s="2">
        <f>D22+R22</f>
        <v>2.642325116634392</v>
      </c>
      <c r="E23">
        <f>C23*C23+D23</f>
        <v>4.8923251166343933</v>
      </c>
      <c r="F23">
        <f>$D$4*E23</f>
        <v>0.48923251166343934</v>
      </c>
      <c r="G23">
        <f>C23+$D$4/2</f>
        <v>1.5500000000000005</v>
      </c>
      <c r="H23">
        <f>D23+F23/2</f>
        <v>2.8869413724661115</v>
      </c>
      <c r="I23">
        <f>G23*G23+H23</f>
        <v>5.2894413724661131</v>
      </c>
      <c r="J23">
        <f>$D$4*I23</f>
        <v>0.52894413724661138</v>
      </c>
      <c r="K23">
        <f>D23+J23/2</f>
        <v>2.9067971852576977</v>
      </c>
      <c r="L23">
        <f>G23*G23+K23</f>
        <v>5.3092971852576998</v>
      </c>
      <c r="M23">
        <f>$D$4*L23</f>
        <v>0.53092971852576998</v>
      </c>
      <c r="N23">
        <f>C23+$D$4</f>
        <v>1.6000000000000005</v>
      </c>
      <c r="O23">
        <f>D23+M23</f>
        <v>3.1732548351601619</v>
      </c>
      <c r="P23">
        <f>N23*N23+O23</f>
        <v>5.7332548351601638</v>
      </c>
      <c r="Q23">
        <f>$D$4*P23</f>
        <v>0.57332548351601642</v>
      </c>
      <c r="R23">
        <f>(F23+2*J23+2*M23+Q23)/6</f>
        <v>0.5303842844540364</v>
      </c>
      <c r="S23">
        <f>6*EXP(C23-1)-((C23+2)*C23+2)</f>
        <v>2.6423276242007701</v>
      </c>
    </row>
    <row r="24" spans="1:19" ht="13.5">
      <c r="B24">
        <f>B23+1</f>
        <v>6</v>
      </c>
      <c r="C24">
        <f>C23+$D$4</f>
        <v>1.6000000000000005</v>
      </c>
      <c r="D24" s="2">
        <f>D23+R23</f>
        <v>3.1727094010884285</v>
      </c>
      <c r="E24">
        <f>C24*C24+D24</f>
        <v>5.7327094010884299</v>
      </c>
      <c r="F24">
        <f>$D$4*E24</f>
        <v>0.57327094010884305</v>
      </c>
      <c r="G24">
        <f>C24+$D$4/2</f>
        <v>1.6500000000000006</v>
      </c>
      <c r="H24">
        <f>D24+F24/2</f>
        <v>3.4593448711428501</v>
      </c>
      <c r="I24">
        <f>G24*G24+H24</f>
        <v>6.181844871142852</v>
      </c>
      <c r="J24">
        <f>$D$4*I24</f>
        <v>0.6181844871142852</v>
      </c>
      <c r="K24">
        <f>D24+J24/2</f>
        <v>3.4818016446455711</v>
      </c>
      <c r="L24">
        <f>G24*G24+K24</f>
        <v>6.2043016446455734</v>
      </c>
      <c r="M24">
        <f>$D$4*L24</f>
        <v>0.62043016446455734</v>
      </c>
      <c r="N24">
        <f>C24+$D$4</f>
        <v>1.7000000000000006</v>
      </c>
      <c r="O24">
        <f>D24+M24</f>
        <v>3.7931395655529858</v>
      </c>
      <c r="P24">
        <f>N24*N24+O24</f>
        <v>6.6831395655529882</v>
      </c>
      <c r="Q24">
        <f>$D$4*P24</f>
        <v>0.6683139565552989</v>
      </c>
      <c r="R24">
        <f>(F24+2*J24+2*M24+Q24)/6</f>
        <v>0.61980236663697119</v>
      </c>
      <c r="S24">
        <f>6*EXP(C24-1)-((C24+2)*C24+2)</f>
        <v>3.1727128023430575</v>
      </c>
    </row>
    <row r="25" spans="1:19" ht="13.5">
      <c r="B25">
        <f>B24+1</f>
        <v>7</v>
      </c>
      <c r="C25">
        <f>C24+$D$4</f>
        <v>1.7000000000000006</v>
      </c>
      <c r="D25" s="2">
        <f>D24+R24</f>
        <v>3.7925117677253999</v>
      </c>
      <c r="E25">
        <f>C25*C25+D25</f>
        <v>6.6825117677254013</v>
      </c>
      <c r="F25">
        <f>$D$4*E25</f>
        <v>0.6682511767725402</v>
      </c>
      <c r="G25">
        <f>C25+$D$4/2</f>
        <v>1.7500000000000007</v>
      </c>
      <c r="H25">
        <f>D25+F25/2</f>
        <v>4.1266373561116696</v>
      </c>
      <c r="I25">
        <f>G25*G25+H25</f>
        <v>7.1891373561116723</v>
      </c>
      <c r="J25">
        <f>$D$4*I25</f>
        <v>0.71891373561116723</v>
      </c>
      <c r="K25">
        <f>D25+J25/2</f>
        <v>4.1519686355309835</v>
      </c>
      <c r="L25">
        <f>G25*G25+K25</f>
        <v>7.2144686355309862</v>
      </c>
      <c r="M25">
        <f>$D$4*L25</f>
        <v>0.72144686355309862</v>
      </c>
      <c r="N25">
        <f>C25+$D$4</f>
        <v>1.8000000000000007</v>
      </c>
      <c r="O25">
        <f>D25+M25</f>
        <v>4.5139586312784985</v>
      </c>
      <c r="P25">
        <f>N25*N25+O25</f>
        <v>7.7539586312785005</v>
      </c>
      <c r="Q25">
        <f>$D$4*P25</f>
        <v>0.77539586312785014</v>
      </c>
      <c r="R25">
        <f>(F25+2*J25+2*M25+Q25)/6</f>
        <v>0.72072803970482047</v>
      </c>
      <c r="S25">
        <f>6*EXP(C25-1)-((C25+2)*C25+2)</f>
        <v>3.7925162448228651</v>
      </c>
    </row>
    <row r="26" spans="1:19" ht="13.5">
      <c r="B26">
        <f>B25+1</f>
        <v>8</v>
      </c>
      <c r="C26">
        <f>C25+$D$4</f>
        <v>1.8000000000000007</v>
      </c>
      <c r="D26" s="2">
        <f>D25+R25</f>
        <v>4.51323980743022</v>
      </c>
      <c r="E26">
        <f>C26*C26+D26</f>
        <v>7.7532398074302229</v>
      </c>
      <c r="F26">
        <f>$D$4*E26</f>
        <v>0.77532398074302233</v>
      </c>
      <c r="G26">
        <f>C26+$D$4/2</f>
        <v>1.8500000000000008</v>
      </c>
      <c r="H26">
        <f>D26+F26/2</f>
        <v>4.9009017978017315</v>
      </c>
      <c r="I26">
        <f>G26*G26+H26</f>
        <v>8.3234017978017345</v>
      </c>
      <c r="J26">
        <f>$D$4*I26</f>
        <v>0.83234017978017349</v>
      </c>
      <c r="K26">
        <f>D26+J26/2</f>
        <v>4.9294098973203067</v>
      </c>
      <c r="L26">
        <f>G26*G26+K26</f>
        <v>8.3519098973203096</v>
      </c>
      <c r="M26">
        <f>$D$4*L26</f>
        <v>0.83519098973203099</v>
      </c>
      <c r="N26">
        <f>C26+$D$4</f>
        <v>1.9000000000000008</v>
      </c>
      <c r="O26">
        <f>D26+M26</f>
        <v>5.3484307971622513</v>
      </c>
      <c r="P26">
        <f>N26*N26+O26</f>
        <v>8.9584307971622543</v>
      </c>
      <c r="Q26">
        <f>$D$4*P26</f>
        <v>0.89584307971622545</v>
      </c>
      <c r="R26">
        <f>(F26+2*J26+2*M26+Q26)/6</f>
        <v>0.83437156658060951</v>
      </c>
      <c r="S26">
        <f>6*EXP(C26-1)-((C26+2)*C26+2)</f>
        <v>4.5132455709548118</v>
      </c>
    </row>
    <row r="27" spans="1:19" ht="13.5">
      <c r="B27">
        <f>B26+1</f>
        <v>9</v>
      </c>
      <c r="C27">
        <f>C26+$D$4</f>
        <v>1.9000000000000008</v>
      </c>
      <c r="D27" s="2">
        <f>D26+R26</f>
        <v>5.34761137401083</v>
      </c>
      <c r="E27">
        <f>C27*C27+D27</f>
        <v>8.957611374010833</v>
      </c>
      <c r="F27">
        <f>$D$4*E27</f>
        <v>0.89576113740108332</v>
      </c>
      <c r="G27">
        <f>C27+$D$4/2</f>
        <v>1.9500000000000008</v>
      </c>
      <c r="H27">
        <f>D27+F27/2</f>
        <v>5.7954919427113714</v>
      </c>
      <c r="I27">
        <f>G27*G27+H27</f>
        <v>9.5979919427113742</v>
      </c>
      <c r="J27">
        <f>$D$4*I27</f>
        <v>0.95979919427113747</v>
      </c>
      <c r="K27">
        <f>D27+J27/2</f>
        <v>5.827510971146399</v>
      </c>
      <c r="L27">
        <f>G27*G27+K27</f>
        <v>9.6300109711464028</v>
      </c>
      <c r="M27">
        <f>$D$4*L27</f>
        <v>0.96300109711464033</v>
      </c>
      <c r="N27">
        <f>C27+$D$4</f>
        <v>2.0000000000000009</v>
      </c>
      <c r="O27">
        <f>D27+M27</f>
        <v>6.3106124711254701</v>
      </c>
      <c r="P27">
        <f>N27*N27+O27</f>
        <v>10.310612471125474</v>
      </c>
      <c r="Q27">
        <f>$D$4*P27</f>
        <v>1.0310612471125473</v>
      </c>
      <c r="R27">
        <f>(F27+2*J27+2*M27+Q27)/6</f>
        <v>0.96207049454753113</v>
      </c>
      <c r="S27">
        <f>6*EXP(C27-1)-((C27+2)*C27+2)</f>
        <v>5.3476186669417061</v>
      </c>
    </row>
    <row r="28" spans="1:19" ht="13.5">
      <c r="B28">
        <f>B27+1</f>
        <v>10</v>
      </c>
      <c r="C28">
        <f>C27+$D$4</f>
        <v>2.0000000000000009</v>
      </c>
      <c r="D28" s="2">
        <f>D27+R27</f>
        <v>6.3096818685583607</v>
      </c>
      <c r="E28">
        <f>C28*C28+D28</f>
        <v>10.309681868558364</v>
      </c>
      <c r="F28">
        <f>$D$4*E28</f>
        <v>1.0309681868558365</v>
      </c>
      <c r="G28">
        <f>C28+$D$4/2</f>
        <v>2.0500000000000007</v>
      </c>
      <c r="H28">
        <f>D28+F28/2</f>
        <v>6.8251659619862792</v>
      </c>
      <c r="I28">
        <f>G28*G28+H28</f>
        <v>11.027665961986283</v>
      </c>
      <c r="J28">
        <f>$D$4*I28</f>
        <v>1.1027665961986284</v>
      </c>
      <c r="K28">
        <f>D28+J28/2</f>
        <v>6.8610651666576752</v>
      </c>
      <c r="L28">
        <f>G28*G28+K28</f>
        <v>11.063565166657678</v>
      </c>
      <c r="M28">
        <f>$D$4*L28</f>
        <v>1.1063565166657678</v>
      </c>
      <c r="N28">
        <f>C28+$D$4</f>
        <v>2.100000000000001</v>
      </c>
      <c r="O28">
        <f>D28+M28</f>
        <v>7.4160383852241285</v>
      </c>
      <c r="P28">
        <f>N28*N28+O28</f>
        <v>11.826038385224132</v>
      </c>
      <c r="Q28">
        <f>$D$4*P28</f>
        <v>1.1826038385224134</v>
      </c>
      <c r="R28">
        <f>(F28+2*J28+2*M28+Q28)/6</f>
        <v>1.1053030418511738</v>
      </c>
      <c r="S28">
        <f>6*EXP(C28-1)-((C28+2)*C28+2)</f>
        <v>6.3096909707542803</v>
      </c>
    </row>
    <row r="29" spans="1:19" ht="13.5">
      <c r="B29">
        <f>B28+1</f>
        <v>11</v>
      </c>
      <c r="C29">
        <f>C28+$D$4</f>
        <v>2.100000000000001</v>
      </c>
      <c r="D29">
        <f>D28+R28</f>
        <v>7.4149849104095349</v>
      </c>
      <c r="E29">
        <f>C29*C29+D29</f>
        <v>11.824984910409539</v>
      </c>
      <c r="F29">
        <f>$D$4*E29</f>
        <v>1.1824984910409539</v>
      </c>
      <c r="G29">
        <f>C29+$D$4/2</f>
        <v>2.1500000000000008</v>
      </c>
      <c r="H29">
        <f>D29+F29/2</f>
        <v>8.0062341559300112</v>
      </c>
      <c r="I29">
        <f>G29*G29+H29</f>
        <v>12.628734155930015</v>
      </c>
      <c r="J29">
        <f>$D$4*I29</f>
        <v>1.2628734155930017</v>
      </c>
      <c r="K29">
        <f>D29+J29/2</f>
        <v>8.0464216182060362</v>
      </c>
      <c r="L29">
        <f>G29*G29+K29</f>
        <v>12.668921618206038</v>
      </c>
      <c r="M29">
        <f>$D$4*L29</f>
        <v>1.2668921618206039</v>
      </c>
      <c r="N29">
        <f>C29+$D$4</f>
        <v>2.2000000000000011</v>
      </c>
      <c r="O29">
        <f>D29+M29</f>
        <v>8.6818770722301384</v>
      </c>
      <c r="P29">
        <f>N29*N29+O29</f>
        <v>13.521877072230144</v>
      </c>
      <c r="Q29">
        <f>$D$4*P29</f>
        <v>1.3521877072230144</v>
      </c>
      <c r="R29">
        <f>(F29+2*J29+2*M29+Q29)/6</f>
        <v>1.2657028921818632</v>
      </c>
      <c r="S29">
        <f>6*EXP(C29-1)-((C29+2)*C29+2)</f>
        <v>7.4149961436786107</v>
      </c>
    </row>
    <row r="30" spans="1:19" ht="13.5">
      <c r="B30">
        <f>B29+1</f>
        <v>12</v>
      </c>
      <c r="C30">
        <f>C29+$D$4</f>
        <v>2.2000000000000011</v>
      </c>
      <c r="D30">
        <f>D29+R29</f>
        <v>8.6806878025913985</v>
      </c>
      <c r="E30">
        <f>C30*C30+D30</f>
        <v>13.520687802591404</v>
      </c>
      <c r="F30">
        <f>$D$4*E30</f>
        <v>1.3520687802591405</v>
      </c>
      <c r="G30">
        <f>C30+$D$4/2</f>
        <v>2.2500000000000009</v>
      </c>
      <c r="H30">
        <f>D30+F30/2</f>
        <v>9.3567221927209694</v>
      </c>
      <c r="I30">
        <f>G30*G30+H30</f>
        <v>14.419222192720973</v>
      </c>
      <c r="J30">
        <f>$D$4*I30</f>
        <v>1.4419222192720973</v>
      </c>
      <c r="K30">
        <f>D30+J30/2</f>
        <v>9.4016489122274471</v>
      </c>
      <c r="L30">
        <f>G30*G30+K30</f>
        <v>14.464148912227451</v>
      </c>
      <c r="M30">
        <f>$D$4*L30</f>
        <v>1.4464148912227452</v>
      </c>
      <c r="N30">
        <f>C30+$D$4</f>
        <v>2.3000000000000012</v>
      </c>
      <c r="O30">
        <f>D30+M30</f>
        <v>10.127102693814145</v>
      </c>
      <c r="P30">
        <f>N30*N30+O30</f>
        <v>15.417102693814151</v>
      </c>
      <c r="Q30">
        <f>$D$4*P30</f>
        <v>1.5417102693814151</v>
      </c>
      <c r="R30">
        <f>(F30+2*J30+2*M30+Q30)/6</f>
        <v>1.4450755451050401</v>
      </c>
      <c r="S30">
        <f>6*EXP(C30-1)-((C30+2)*C30+2)</f>
        <v>8.680701536419301</v>
      </c>
    </row>
    <row r="31" spans="1:19" ht="13.5">
      <c r="B31">
        <f>B30+1</f>
        <v>13</v>
      </c>
      <c r="C31">
        <f>C30+$D$4</f>
        <v>2.3000000000000012</v>
      </c>
      <c r="D31">
        <f>D30+R30</f>
        <v>10.125763347696438</v>
      </c>
      <c r="E31">
        <f>C31*C31+D31</f>
        <v>15.415763347696444</v>
      </c>
      <c r="F31">
        <f>$D$4*E31</f>
        <v>1.5415763347696445</v>
      </c>
      <c r="G31">
        <f>C31+$D$4/2</f>
        <v>2.350000000000001</v>
      </c>
      <c r="H31">
        <f>D31+F31/2</f>
        <v>10.89655151508126</v>
      </c>
      <c r="I31">
        <f>G31*G31+H31</f>
        <v>16.419051515081264</v>
      </c>
      <c r="J31">
        <f>$D$4*I31</f>
        <v>1.6419051515081264</v>
      </c>
      <c r="K31">
        <f>D31+J31/2</f>
        <v>10.946715923450501</v>
      </c>
      <c r="L31">
        <f>G31*G31+K31</f>
        <v>16.469215923450506</v>
      </c>
      <c r="M31">
        <f>$D$4*L31</f>
        <v>1.6469215923450506</v>
      </c>
      <c r="N31">
        <f>C31+$D$4</f>
        <v>2.4000000000000012</v>
      </c>
      <c r="O31">
        <f>D31+M31</f>
        <v>11.772684940041488</v>
      </c>
      <c r="P31">
        <f>N31*N31+O31</f>
        <v>17.532684940041495</v>
      </c>
      <c r="Q31">
        <f>$D$4*P31</f>
        <v>1.7532684940041496</v>
      </c>
      <c r="R31">
        <f>(F31+2*J31+2*M31+Q31)/6</f>
        <v>1.6454163860800246</v>
      </c>
      <c r="S31">
        <f>6*EXP(C31-1)-((C31+2)*C31+2)</f>
        <v>10.125780005715486</v>
      </c>
    </row>
    <row r="32" spans="1:19" ht="13.5">
      <c r="B32">
        <f>B31+1</f>
        <v>14</v>
      </c>
      <c r="C32">
        <f>C31+$D$4</f>
        <v>2.4000000000000012</v>
      </c>
      <c r="D32">
        <f>D31+R31</f>
        <v>11.771179733776462</v>
      </c>
      <c r="E32">
        <f>C32*C32+D32</f>
        <v>17.531179733776469</v>
      </c>
      <c r="F32">
        <f>$D$4*E32</f>
        <v>1.753117973377647</v>
      </c>
      <c r="G32">
        <f>C32+$D$4/2</f>
        <v>2.4500000000000011</v>
      </c>
      <c r="H32">
        <f>D32+F32/2</f>
        <v>12.647738720465286</v>
      </c>
      <c r="I32">
        <f>G32*G32+H32</f>
        <v>18.650238720465289</v>
      </c>
      <c r="J32">
        <f>$D$4*I32</f>
        <v>1.8650238720465291</v>
      </c>
      <c r="K32">
        <f>D32+J32/2</f>
        <v>12.703691669799726</v>
      </c>
      <c r="L32">
        <f>G32*G32+K32</f>
        <v>18.706191669799729</v>
      </c>
      <c r="M32">
        <f>$D$4*L32</f>
        <v>1.870619166979973</v>
      </c>
      <c r="N32">
        <f>C32+$D$4</f>
        <v>2.5000000000000013</v>
      </c>
      <c r="O32">
        <f>D32+M32</f>
        <v>13.641798900756434</v>
      </c>
      <c r="P32">
        <f>N32*N32+O32</f>
        <v>19.891798900756442</v>
      </c>
      <c r="Q32">
        <f>$D$4*P32</f>
        <v>1.9891798900756443</v>
      </c>
      <c r="R32">
        <f>(F32+2*J32+2*M32+Q32)/6</f>
        <v>1.8689306569177155</v>
      </c>
      <c r="S32">
        <f>6*EXP(C32-1)-((C32+2)*C32+2)</f>
        <v>11.771199801068073</v>
      </c>
    </row>
    <row r="33" spans="1:19" ht="13.5">
      <c r="B33">
        <f>B32+1</f>
        <v>15</v>
      </c>
      <c r="C33">
        <f>C32+$D$4</f>
        <v>2.5000000000000013</v>
      </c>
      <c r="D33">
        <f>D32+R32</f>
        <v>13.640110390694177</v>
      </c>
      <c r="E33">
        <f>C33*C33+D33</f>
        <v>19.890110390694183</v>
      </c>
      <c r="F33">
        <f>$D$4*E33</f>
        <v>1.9890110390694185</v>
      </c>
      <c r="G33">
        <f>C33+$D$4/2</f>
        <v>2.5500000000000012</v>
      </c>
      <c r="H33">
        <f>D33+F33/2</f>
        <v>14.634615910228886</v>
      </c>
      <c r="I33">
        <f>G33*G33+H33</f>
        <v>21.137115910228893</v>
      </c>
      <c r="J33">
        <f>$D$4*I33</f>
        <v>2.1137115910228892</v>
      </c>
      <c r="K33">
        <f>D33+J33/2</f>
        <v>14.696966186205621</v>
      </c>
      <c r="L33">
        <f>G33*G33+K33</f>
        <v>21.199466186205626</v>
      </c>
      <c r="M33">
        <f>$D$4*L33</f>
        <v>2.1199466186205629</v>
      </c>
      <c r="N33">
        <f>C33+$D$4</f>
        <v>2.6000000000000014</v>
      </c>
      <c r="O33">
        <f>D33+M33</f>
        <v>15.760057009314741</v>
      </c>
      <c r="P33">
        <f>N33*N33+O33</f>
        <v>22.520057009314748</v>
      </c>
      <c r="Q33">
        <f>$D$4*P33</f>
        <v>2.2520057009314747</v>
      </c>
      <c r="R33">
        <f>(F33+2*J33+2*M33+Q33)/6</f>
        <v>2.1180555265479666</v>
      </c>
      <c r="S33">
        <f>6*EXP(C33-1)-((C33+2)*C33+2)</f>
        <v>13.640134422028414</v>
      </c>
    </row>
    <row r="34" spans="1:19" ht="13.5">
      <c r="B34">
        <f>B33+1</f>
        <v>16</v>
      </c>
      <c r="C34">
        <f>C33+$D$4</f>
        <v>2.6000000000000014</v>
      </c>
      <c r="D34">
        <f>D33+R33</f>
        <v>15.758165917242144</v>
      </c>
      <c r="E34">
        <f>C34*C34+D34</f>
        <v>22.51816591724215</v>
      </c>
      <c r="F34">
        <f>$D$4*E34</f>
        <v>2.2518165917242152</v>
      </c>
      <c r="G34">
        <f>C34+$D$4/2</f>
        <v>2.6500000000000012</v>
      </c>
      <c r="H34">
        <f>D34+F34/2</f>
        <v>16.884074213104252</v>
      </c>
      <c r="I34">
        <f>G34*G34+H34</f>
        <v>23.906574213104257</v>
      </c>
      <c r="J34">
        <f>$D$4*I34</f>
        <v>2.3906574213104257</v>
      </c>
      <c r="K34">
        <f>D34+J34/2</f>
        <v>16.953494627897356</v>
      </c>
      <c r="L34">
        <f>G34*G34+K34</f>
        <v>23.975994627897364</v>
      </c>
      <c r="M34">
        <f>$D$4*L34</f>
        <v>2.3975994627897363</v>
      </c>
      <c r="N34">
        <f>C34+$D$4</f>
        <v>2.7000000000000015</v>
      </c>
      <c r="O34">
        <f>D34+M34</f>
        <v>18.15576538003188</v>
      </c>
      <c r="P34">
        <f>N34*N34+O34</f>
        <v>25.445765380031887</v>
      </c>
      <c r="Q34">
        <f>$D$4*P34</f>
        <v>2.5445765380031888</v>
      </c>
      <c r="R34">
        <f>(F34+2*J34+2*M34+Q34)/6</f>
        <v>2.3954844829879547</v>
      </c>
      <c r="S34">
        <f>6*EXP(C34-1)-((C34+2)*C34+2)</f>
        <v>15.758194546370722</v>
      </c>
    </row>
    <row r="35" spans="1:19" ht="13.5">
      <c r="B35">
        <f>B34+1</f>
        <v>17</v>
      </c>
      <c r="C35">
        <f>C34+$D$4</f>
        <v>2.7000000000000015</v>
      </c>
      <c r="D35">
        <f>D34+R34</f>
        <v>18.153650400230099</v>
      </c>
      <c r="E35">
        <f>C35*C35+D35</f>
        <v>25.443650400230105</v>
      </c>
      <c r="F35">
        <f>$D$4*E35</f>
        <v>2.5443650400230107</v>
      </c>
      <c r="G35">
        <f>C35+$D$4/2</f>
        <v>2.7500000000000013</v>
      </c>
      <c r="H35">
        <f>D35+F35/2</f>
        <v>19.425832920241604</v>
      </c>
      <c r="I35">
        <f>G35*G35+H35</f>
        <v>26.988332920241611</v>
      </c>
      <c r="J35">
        <f>$D$4*I35</f>
        <v>2.6988332920241613</v>
      </c>
      <c r="K35">
        <f>D35+J35/2</f>
        <v>19.50306704624218</v>
      </c>
      <c r="L35">
        <f>G35*G35+K35</f>
        <v>27.065567046242187</v>
      </c>
      <c r="M35">
        <f>$D$4*L35</f>
        <v>2.7065567046242189</v>
      </c>
      <c r="N35">
        <f>C35+$D$4</f>
        <v>2.8000000000000016</v>
      </c>
      <c r="O35">
        <f>D35+M35</f>
        <v>20.860207104854318</v>
      </c>
      <c r="P35">
        <f>N35*N35+O35</f>
        <v>28.700207104854329</v>
      </c>
      <c r="Q35">
        <f>$D$4*P35</f>
        <v>2.8700207104854329</v>
      </c>
      <c r="R35">
        <f>(F35+2*J35+2*M35+Q35)/6</f>
        <v>2.7041942906342009</v>
      </c>
      <c r="S35">
        <f>6*EXP(C35-1)-((C35+2)*C35+2)</f>
        <v>18.153684350363235</v>
      </c>
    </row>
    <row r="36" spans="1:19" ht="13.5">
      <c r="B36">
        <f>B35+1</f>
        <v>18</v>
      </c>
      <c r="C36">
        <f>C35+$D$4</f>
        <v>2.8000000000000016</v>
      </c>
      <c r="D36">
        <f>D35+R35</f>
        <v>20.857844690864301</v>
      </c>
      <c r="E36">
        <f>C36*C36+D36</f>
        <v>28.697844690864308</v>
      </c>
      <c r="F36">
        <f>$D$4*E36</f>
        <v>2.8697844690864311</v>
      </c>
      <c r="G36">
        <f>C36+$D$4/2</f>
        <v>2.8500000000000014</v>
      </c>
      <c r="H36">
        <f>D36+F36/2</f>
        <v>22.292736925407517</v>
      </c>
      <c r="I36">
        <f>G36*G36+H36</f>
        <v>30.415236925407527</v>
      </c>
      <c r="J36">
        <f>$D$4*I36</f>
        <v>3.0415236925407529</v>
      </c>
      <c r="K36">
        <f>D36+J36/2</f>
        <v>22.378606537134676</v>
      </c>
      <c r="L36">
        <f>G36*G36+K36</f>
        <v>30.501106537134682</v>
      </c>
      <c r="M36">
        <f>$D$4*L36</f>
        <v>3.0501106537134683</v>
      </c>
      <c r="N36">
        <f>C36+$D$4</f>
        <v>2.9000000000000017</v>
      </c>
      <c r="O36">
        <f>D36+M36</f>
        <v>23.907955344577768</v>
      </c>
      <c r="P36">
        <f>N36*N36+O36</f>
        <v>32.317955344577776</v>
      </c>
      <c r="Q36">
        <f>$D$4*P36</f>
        <v>3.2317955344577776</v>
      </c>
      <c r="R36">
        <f>(F36+2*J36+2*M36+Q36)/6</f>
        <v>3.0474747826754416</v>
      </c>
      <c r="S36">
        <f>6*EXP(C36-1)-((C36+2)*C36+2)</f>
        <v>20.857884786477719</v>
      </c>
    </row>
    <row r="37" spans="1:19" ht="13.5">
      <c r="B37">
        <f>B36+1</f>
        <v>19</v>
      </c>
      <c r="C37">
        <f>C36+$D$4</f>
        <v>2.9000000000000017</v>
      </c>
      <c r="D37">
        <f>D36+R36</f>
        <v>23.905319473539741</v>
      </c>
      <c r="E37">
        <f>C37*C37+D37</f>
        <v>32.315319473539752</v>
      </c>
      <c r="F37">
        <f>$D$4*E37</f>
        <v>3.2315319473539752</v>
      </c>
      <c r="G37">
        <f>C37+$D$4/2</f>
        <v>2.9500000000000015</v>
      </c>
      <c r="H37">
        <f>D37+F37/2</f>
        <v>25.521085447216727</v>
      </c>
      <c r="I37">
        <f>G37*G37+H37</f>
        <v>34.223585447216735</v>
      </c>
      <c r="J37">
        <f>$D$4*I37</f>
        <v>3.4223585447216736</v>
      </c>
      <c r="K37">
        <f>D37+J37/2</f>
        <v>25.616498745900579</v>
      </c>
      <c r="L37">
        <f>G37*G37+K37</f>
        <v>34.318998745900586</v>
      </c>
      <c r="M37">
        <f>$D$4*L37</f>
        <v>3.4318998745900586</v>
      </c>
      <c r="N37">
        <f>C37+$D$4</f>
        <v>3.0000000000000018</v>
      </c>
      <c r="O37">
        <f>D37+M37</f>
        <v>27.3372193481298</v>
      </c>
      <c r="P37">
        <f>N37*N37+O37</f>
        <v>36.337219348129807</v>
      </c>
      <c r="Q37">
        <f>$D$4*P37</f>
        <v>3.6337219348129808</v>
      </c>
      <c r="R37">
        <f>(F37+2*J37+2*M37+Q37)/6</f>
        <v>3.4289617867984035</v>
      </c>
      <c r="S37">
        <f>6*EXP(C37-1)-((C37+2)*C37+2)</f>
        <v>23.905366653675671</v>
      </c>
    </row>
    <row r="38" spans="1:19" ht="13.5">
      <c r="B38">
        <f>B37+1</f>
        <v>20</v>
      </c>
      <c r="C38">
        <f>C37+$D$4</f>
        <v>3.0000000000000018</v>
      </c>
      <c r="D38">
        <f>D37+R37</f>
        <v>27.334281260338145</v>
      </c>
      <c r="E38">
        <f>C38*C38+D38</f>
        <v>36.334281260338159</v>
      </c>
      <c r="F38">
        <f>$D$4*E38</f>
        <v>3.6334281260338162</v>
      </c>
      <c r="G38">
        <f>C38+$D$4/2</f>
        <v>3.0500000000000016</v>
      </c>
      <c r="H38">
        <f>D38+F38/2</f>
        <v>29.150995323355051</v>
      </c>
      <c r="I38">
        <f>G38*G38+H38</f>
        <v>38.453495323355057</v>
      </c>
      <c r="J38">
        <f>$D$4*I38</f>
        <v>3.845349532335506</v>
      </c>
      <c r="K38">
        <f>D38+J38/2</f>
        <v>29.256956026505897</v>
      </c>
      <c r="L38">
        <f>G38*G38+K38</f>
        <v>38.559456026505906</v>
      </c>
      <c r="M38">
        <f>$D$4*L38</f>
        <v>3.8559456026505909</v>
      </c>
      <c r="N38">
        <f>C38+$D$4</f>
        <v>3.1000000000000019</v>
      </c>
      <c r="O38">
        <f>D38+M38</f>
        <v>31.190226862988737</v>
      </c>
      <c r="P38">
        <f>N38*N38+O38</f>
        <v>40.800226862988751</v>
      </c>
      <c r="Q38">
        <f>$D$4*P38</f>
        <v>4.0800226862988751</v>
      </c>
      <c r="R38">
        <f>(F38+2*J38+2*M38+Q38)/6</f>
        <v>3.8526735137174808</v>
      </c>
      <c r="S38">
        <f>6*EXP(C38-1)-((C38+2)*C38+2)</f>
        <v>27.33433659358397</v>
      </c>
    </row>
    <row r="39" spans="1:19" ht="13.5"/>
    <row r="40" spans="1:19" ht="13.5"/>
    <row r="41" spans="1:19" ht="13.5"/>
    <row r="42" spans="1:19" ht="13.5"/>
    <row r="43" spans="1:19" ht="13.5"/>
    <row r="44" spans="1:19" ht="13.5"/>
    <row r="45" spans="1:19" ht="13.5"/>
    <row r="46" spans="1:19" ht="13.5"/>
    <row r="47" spans="1:19" ht="13.5"/>
    <row r="48" spans="1:19" ht="13.5"/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1.1244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2020-06-20T13:46:56Z</dcterms:modified>
  <dcterms:created xsi:type="dcterms:W3CDTF">2020-06-20T12:37:43Z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